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66925"/>
  <mc:AlternateContent xmlns:mc="http://schemas.openxmlformats.org/markup-compatibility/2006">
    <mc:Choice Requires="x15">
      <x15ac:absPath xmlns:x15ac="http://schemas.microsoft.com/office/spreadsheetml/2010/11/ac" url="C:\Users\bhatfield\Desktop\"/>
    </mc:Choice>
  </mc:AlternateContent>
  <xr:revisionPtr revIDLastSave="0" documentId="8_{0602A6FF-4FB7-4588-8F21-92FB910E7607}" xr6:coauthVersionLast="45" xr6:coauthVersionMax="45" xr10:uidLastSave="{00000000-0000-0000-0000-000000000000}"/>
  <bookViews>
    <workbookView xWindow="-110" yWindow="-110" windowWidth="19420" windowHeight="10420" xr2:uid="{AC5AF304-4942-4270-84E0-A9FD7836DFBB}"/>
  </bookViews>
  <sheets>
    <sheet name="LTD Benefit Calculator" sheetId="1" r:id="rId1"/>
    <sheet name="Taxes" sheetId="3" state="hidden" r:id="rId2"/>
    <sheet name="Rates" sheetId="2" state="hidden" r:id="rId3"/>
  </sheets>
  <definedNames>
    <definedName name="_xlnm.Print_Area" localSheetId="0">'LTD Benefit Calculator'!$A$1:$E$44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D31" i="1" l="1"/>
  <c r="B23" i="1"/>
  <c r="C43" i="1"/>
  <c r="C22" i="1"/>
  <c r="C21" i="1"/>
  <c r="B21" i="1"/>
  <c r="B10" i="1" l="1"/>
  <c r="B11" i="1" s="1"/>
  <c r="B12" i="1" s="1"/>
  <c r="C23" i="1"/>
  <c r="B25" i="1"/>
  <c r="C25" i="1" l="1"/>
  <c r="C26" i="1"/>
  <c r="C28" i="1" s="1"/>
  <c r="B26" i="1"/>
  <c r="B28" i="1" s="1"/>
  <c r="B29" i="1" s="1"/>
  <c r="C31" i="1"/>
  <c r="D28" i="1" l="1"/>
  <c r="C27" i="1"/>
  <c r="B27" i="1"/>
  <c r="C29" i="1"/>
  <c r="C30" i="1" s="1"/>
  <c r="C16" i="1"/>
  <c r="C15" i="1"/>
  <c r="D16" i="1" l="1"/>
  <c r="E16" i="1" s="1"/>
</calcChain>
</file>

<file path=xl/sharedStrings.xml><?xml version="1.0" encoding="utf-8"?>
<sst xmlns="http://schemas.openxmlformats.org/spreadsheetml/2006/main" count="86" uniqueCount="57">
  <si>
    <t>LTD Benefit Value Calculator</t>
  </si>
  <si>
    <t>Your Age:</t>
  </si>
  <si>
    <t>&lt;---- Enter Your Age Here</t>
  </si>
  <si>
    <t>Your Current Annual Base Salary:</t>
  </si>
  <si>
    <t>&lt;---- Enter Your Annual Base Salary Here</t>
  </si>
  <si>
    <t>Your Average Bonus over the past 3 years</t>
  </si>
  <si>
    <t>&lt;---- Enter Your Three-Year Average Bonus Here</t>
  </si>
  <si>
    <t>Your Total Annual Income Before Taxes</t>
  </si>
  <si>
    <t>Your estimated after-tax annual income:</t>
  </si>
  <si>
    <t>Your estimated after-tax monthly income:</t>
  </si>
  <si>
    <t xml:space="preserve">Monthly LTD Benefit Calculation </t>
  </si>
  <si>
    <t>Your Estimated Monthly LTD Benefit (after taxes)</t>
  </si>
  <si>
    <r>
      <t xml:space="preserve">Your </t>
    </r>
    <r>
      <rPr>
        <b/>
        <sz val="11"/>
        <color indexed="60"/>
        <rFont val="Calibri"/>
        <family val="2"/>
      </rPr>
      <t>Increased</t>
    </r>
    <r>
      <rPr>
        <b/>
        <sz val="11"/>
        <rFont val="Calibri"/>
        <family val="2"/>
      </rPr>
      <t xml:space="preserve"> Monthly LTD Benefit with the 70% Buy-Up Plan                           </t>
    </r>
    <r>
      <rPr>
        <sz val="11"/>
        <rFont val="Calibri"/>
        <family val="2"/>
      </rPr>
      <t>(70% Buy Up less 50% Basic Benefit)</t>
    </r>
  </si>
  <si>
    <t>Basic LTD Benefit (provided at no cost to you by BorgWarner)</t>
  </si>
  <si>
    <r>
      <t xml:space="preserve">Your </t>
    </r>
    <r>
      <rPr>
        <b/>
        <sz val="10"/>
        <color indexed="60"/>
        <rFont val="Calibri"/>
        <family val="2"/>
      </rPr>
      <t>Increased</t>
    </r>
    <r>
      <rPr>
        <b/>
        <sz val="10"/>
        <rFont val="Calibri"/>
        <family val="2"/>
      </rPr>
      <t xml:space="preserve"> 
Annual* LTD Benefit</t>
    </r>
    <r>
      <rPr>
        <b/>
        <sz val="10"/>
        <color indexed="60"/>
        <rFont val="Calibri"/>
        <family val="2"/>
      </rPr>
      <t/>
    </r>
  </si>
  <si>
    <t>Buy-Up LTD Benefit (paid by you via payroll deduction)</t>
  </si>
  <si>
    <t>Maximum Monthly Pre-Tax Benefit - Basic LTD Benefit</t>
  </si>
  <si>
    <t>*if disabled 12 months</t>
  </si>
  <si>
    <t>Maximum Monthly Pre-Tax Benefit - Buy-Up LTD Benefit</t>
  </si>
  <si>
    <t>LTD Benefit &amp; After Tax Summary</t>
  </si>
  <si>
    <t>50% Basic Plan</t>
  </si>
  <si>
    <t>70% Buy-Up Plan</t>
  </si>
  <si>
    <t>Your Annual Base Salary</t>
  </si>
  <si>
    <t>Your Average Bonus over the Past 3 Years</t>
  </si>
  <si>
    <t>N/A</t>
  </si>
  <si>
    <t>Your Pre-Tax Monthly LTD Benefit</t>
  </si>
  <si>
    <t>Your Taxable Percentage (%) Portion of Benefit</t>
  </si>
  <si>
    <t>Your Taxable Dollar ($) Portion of Benefit</t>
  </si>
  <si>
    <t>Your Tax Bracket</t>
  </si>
  <si>
    <t>Your Estimated Tax on the Monthly LTD Benefit</t>
  </si>
  <si>
    <t>Your After-Tax Monthly LTD Benefit</t>
  </si>
  <si>
    <t>Your Net After-Tax Benefit Replacement %</t>
  </si>
  <si>
    <r>
      <t xml:space="preserve">The </t>
    </r>
    <r>
      <rPr>
        <b/>
        <sz val="12"/>
        <color indexed="60"/>
        <rFont val="Calibri"/>
        <family val="2"/>
      </rPr>
      <t>Increased</t>
    </r>
    <r>
      <rPr>
        <b/>
        <sz val="12"/>
        <rFont val="Calibri"/>
        <family val="2"/>
      </rPr>
      <t xml:space="preserve"> Net After-Tax Benefit Replacement % you could receive by electing the 70% Buy-Up Plan</t>
    </r>
  </si>
  <si>
    <t>Your Monthly Cost for the 70% Buy-Up Plan                                                                  (paid by a convenient payroll deduction)</t>
  </si>
  <si>
    <t xml:space="preserve">For illustrative purposes only; please refer to your plan materials for additional information on the Long-Term Disability plan. Products and services are provided by operating subsidiaries and not by Cigna Corporation. Such operating subsidiaries include Life Insurance Company of North America and Cigna Life Insurance Company of New York. </t>
  </si>
  <si>
    <t>Percentage</t>
  </si>
  <si>
    <t>ER Paid Premium</t>
  </si>
  <si>
    <t>Voluntary Premium</t>
  </si>
  <si>
    <t>TOTAL</t>
  </si>
  <si>
    <t>Rate Bands</t>
  </si>
  <si>
    <t>Maximum</t>
  </si>
  <si>
    <t>Employee Cost</t>
  </si>
  <si>
    <t>Employer Cost</t>
  </si>
  <si>
    <t>Age</t>
  </si>
  <si>
    <t>Tax Rate</t>
  </si>
  <si>
    <t>Single taxpayer</t>
  </si>
  <si>
    <t>Married filing jointly taxpayer</t>
  </si>
  <si>
    <t>Married filing separately taxpayer</t>
  </si>
  <si>
    <t>Head of household taxpayer</t>
  </si>
  <si>
    <t>Tax Status</t>
  </si>
  <si>
    <r>
      <t>Your estimated effective income tax rate</t>
    </r>
    <r>
      <rPr>
        <i/>
        <sz val="10"/>
        <rFont val="Calibri"/>
        <family val="2"/>
      </rPr>
      <t xml:space="preserve"> </t>
    </r>
  </si>
  <si>
    <t>2020 Taxable Income Brackets Min</t>
  </si>
  <si>
    <t>2020 Taxable Income Brackets Max</t>
  </si>
  <si>
    <t>Your Current Federal Tax Status:</t>
  </si>
  <si>
    <t>&lt;---- Select From The Drop Down</t>
  </si>
  <si>
    <r>
      <t xml:space="preserve">Begin by entering your Age, Federal Tax Status, Annual Base Salary and Average Bonus over the past 3 years.  
</t>
    </r>
    <r>
      <rPr>
        <b/>
        <u/>
        <sz val="11"/>
        <rFont val="Calibri"/>
        <family val="2"/>
        <scheme val="minor"/>
      </rPr>
      <t>All other figures will be automatically updated to assist you in choosing the LTD option that is best for you.</t>
    </r>
  </si>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</sst>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quot;$&quot;#,##0"/>
    <numFmt numFmtId="165" formatCode="&quot;$&quot;#,##0.00"/>
    <numFmt numFmtId="166" formatCode="0.0%"/>
    <numFmt numFmtId="167" formatCode="###########0"/>
    <numFmt numFmtId="168" formatCode="#,##0.00####;\(#,##0.00####\)"/>
  </numFmts>
  <fonts count="34" x14ac:knownFonts="1">
    <font>
      <sz val="11"/>
      <color theme="1"/>
      <name val="Calibri"/>
      <family val="2"/>
      <scheme val="minor"/>
    </font>
    <font>
      <b/>
      <sz val="24"/>
      <color theme="0"/>
      <name val="Calibri"/>
      <family val="2"/>
      <scheme val="minor"/>
    </font>
    <font>
      <sz val="18"/>
      <name val="Calibri"/>
      <family val="2"/>
      <scheme val="minor"/>
    </font>
    <font>
      <sz val="10"/>
      <name val="Calibri"/>
      <family val="2"/>
      <scheme val="minor"/>
    </font>
    <font>
      <b/>
      <sz val="11"/>
      <name val="Calibri"/>
      <family val="2"/>
      <scheme val="minor"/>
    </font>
    <font>
      <b/>
      <sz val="10"/>
      <name val="Calibri"/>
      <family val="2"/>
      <scheme val="minor"/>
    </font>
    <font>
      <b/>
      <sz val="12"/>
      <color indexed="18"/>
      <name val="Calibri"/>
      <family val="2"/>
      <scheme val="minor"/>
    </font>
    <font>
      <i/>
      <sz val="10"/>
      <name val="Calibri"/>
      <family val="2"/>
    </font>
    <font>
      <sz val="11"/>
      <name val="Calibri"/>
      <family val="2"/>
      <scheme val="minor"/>
    </font>
    <font>
      <b/>
      <sz val="14"/>
      <name val="Calibri"/>
      <family val="2"/>
      <scheme val="minor"/>
    </font>
    <font>
      <b/>
      <sz val="11"/>
      <name val="Calibri"/>
      <family val="2"/>
    </font>
    <font>
      <b/>
      <sz val="11"/>
      <color indexed="60"/>
      <name val="Calibri"/>
      <family val="2"/>
    </font>
    <font>
      <sz val="11"/>
      <name val="Calibri"/>
      <family val="2"/>
    </font>
    <font>
      <b/>
      <sz val="10"/>
      <color indexed="60"/>
      <name val="Calibri"/>
      <family val="2"/>
    </font>
    <font>
      <b/>
      <sz val="10"/>
      <name val="Calibri"/>
      <family val="2"/>
    </font>
    <font>
      <b/>
      <sz val="18"/>
      <name val="Calibri"/>
      <family val="2"/>
      <scheme val="minor"/>
    </font>
    <font>
      <sz val="8"/>
      <name val="Calibri"/>
      <family val="2"/>
      <scheme val="minor"/>
    </font>
    <font>
      <b/>
      <sz val="14"/>
      <color theme="0"/>
      <name val="Calibri"/>
      <family val="2"/>
      <scheme val="minor"/>
    </font>
    <font>
      <b/>
      <sz val="10"/>
      <color theme="0"/>
      <name val="Calibri"/>
      <family val="2"/>
      <scheme val="minor"/>
    </font>
    <font>
      <i/>
      <sz val="11"/>
      <name val="Calibri"/>
      <family val="2"/>
      <scheme val="minor"/>
    </font>
    <font>
      <sz val="10"/>
      <name val="Arial"/>
      <family val="2"/>
    </font>
    <font>
      <b/>
      <sz val="11"/>
      <color rgb="FFC00000"/>
      <name val="Calibri"/>
      <family val="2"/>
      <scheme val="minor"/>
    </font>
    <font>
      <b/>
      <sz val="12"/>
      <name val="Calibri"/>
      <family val="2"/>
      <scheme val="minor"/>
    </font>
    <font>
      <sz val="12"/>
      <name val="Calibri"/>
      <family val="2"/>
      <scheme val="minor"/>
    </font>
    <font>
      <b/>
      <sz val="12"/>
      <name val="Calibri"/>
      <family val="2"/>
    </font>
    <font>
      <b/>
      <sz val="12"/>
      <color indexed="60"/>
      <name val="Calibri"/>
      <family val="2"/>
    </font>
    <font>
      <i/>
      <sz val="8"/>
      <name val="Calibri"/>
      <family val="2"/>
      <scheme val="minor"/>
    </font>
    <font>
      <sz val="10"/>
      <name val="Arial"/>
      <family val="2"/>
    </font>
    <font>
      <b/>
      <i/>
      <sz val="10"/>
      <name val="Arial"/>
      <family val="2"/>
    </font>
    <font>
      <b/>
      <sz val="10"/>
      <name val="Arial"/>
      <family val="2"/>
    </font>
    <font>
      <sz val="10"/>
      <color theme="0"/>
      <name val="Calibri"/>
      <family val="2"/>
      <scheme val="minor"/>
    </font>
    <font>
      <sz val="11"/>
      <color rgb="FF3B557B"/>
      <name val="Arial"/>
      <family val="2"/>
    </font>
    <font>
      <b/>
      <sz val="11"/>
      <color rgb="FFFFFFFF"/>
      <name val="Arial"/>
      <family val="2"/>
    </font>
    <font>
      <b/>
      <u/>
      <sz val="11"/>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lightUp">
        <bgColor theme="0" tint="-0.14999847407452621"/>
      </patternFill>
    </fill>
    <fill>
      <patternFill patternType="solid">
        <fgColor rgb="FFFFFF00"/>
        <bgColor indexed="64"/>
      </patternFill>
    </fill>
    <fill>
      <patternFill patternType="solid">
        <fgColor rgb="FFFFFFCC"/>
        <bgColor indexed="64"/>
      </patternFill>
    </fill>
    <fill>
      <patternFill patternType="solid">
        <fgColor rgb="FFCCCCCC"/>
        <bgColor rgb="FFCCCCCC"/>
      </patternFill>
    </fill>
    <fill>
      <patternFill patternType="solid">
        <fgColor rgb="FF3B557B"/>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3">
    <xf numFmtId="0" fontId="0" fillId="0" borderId="0"/>
    <xf numFmtId="9" fontId="20" fillId="0" borderId="0" applyFont="0" applyFill="0" applyBorder="0" applyAlignment="0" applyProtection="0"/>
    <xf numFmtId="0" fontId="27" fillId="0" borderId="0"/>
  </cellStyleXfs>
  <cellXfs count="119">
    <xf numFmtId="0" fontId="0" fillId="0" borderId="0" xfId="0"/>
    <xf numFmtId="164" fontId="6" fillId="5" borderId="6" xfId="0" applyNumberFormat="1" applyFont="1" applyFill="1" applyBorder="1" applyAlignment="1" applyProtection="1">
      <alignment horizontal="center" vertical="center"/>
      <protection locked="0"/>
    </xf>
    <xf numFmtId="0" fontId="29" fillId="0" borderId="0" xfId="2" applyFont="1" applyAlignment="1">
      <alignment horizontal="center" vertical="top" wrapText="1"/>
    </xf>
    <xf numFmtId="0" fontId="28" fillId="9" borderId="0" xfId="2" applyFont="1" applyFill="1" applyAlignment="1">
      <alignment horizontal="left" vertical="top"/>
    </xf>
    <xf numFmtId="167" fontId="27" fillId="0" borderId="0" xfId="2" applyNumberFormat="1" applyAlignment="1">
      <alignment horizontal="right" vertical="top"/>
    </xf>
    <xf numFmtId="168" fontId="27" fillId="0" borderId="0" xfId="2" applyNumberFormat="1" applyAlignment="1">
      <alignment horizontal="right" vertical="top"/>
    </xf>
    <xf numFmtId="1" fontId="6" fillId="5" borderId="6" xfId="0" applyNumberFormat="1" applyFont="1" applyFill="1" applyBorder="1" applyAlignment="1" applyProtection="1">
      <alignment horizontal="center" vertical="center"/>
      <protection locked="0"/>
    </xf>
    <xf numFmtId="0" fontId="32" fillId="10" borderId="29" xfId="0" applyFont="1" applyFill="1" applyBorder="1" applyAlignment="1">
      <alignment horizontal="left" vertical="top" wrapText="1" indent="1"/>
    </xf>
    <xf numFmtId="0" fontId="0" fillId="0" borderId="29" xfId="0" applyBorder="1"/>
    <xf numFmtId="6" fontId="31" fillId="0" borderId="29" xfId="0" applyNumberFormat="1" applyFont="1" applyBorder="1" applyAlignment="1">
      <alignment horizontal="left" vertical="top" wrapText="1" indent="1"/>
    </xf>
    <xf numFmtId="9" fontId="31" fillId="0" borderId="29" xfId="0" applyNumberFormat="1" applyFont="1" applyBorder="1" applyAlignment="1">
      <alignment vertical="top" wrapText="1" indent="1"/>
    </xf>
    <xf numFmtId="9" fontId="8" fillId="0" borderId="8" xfId="0" applyNumberFormat="1" applyFont="1" applyFill="1" applyBorder="1" applyAlignment="1" applyProtection="1">
      <alignment horizontal="center" vertical="center"/>
    </xf>
    <xf numFmtId="164" fontId="8" fillId="0" borderId="10" xfId="0" applyNumberFormat="1" applyFont="1" applyBorder="1" applyAlignment="1" applyProtection="1">
      <alignment horizontal="center" vertical="center"/>
    </xf>
    <xf numFmtId="164" fontId="8" fillId="0" borderId="12" xfId="0" applyNumberFormat="1" applyFont="1" applyBorder="1" applyAlignment="1" applyProtection="1">
      <alignment horizontal="center" vertical="center"/>
    </xf>
    <xf numFmtId="9" fontId="8" fillId="0" borderId="14" xfId="0" applyNumberFormat="1" applyFont="1" applyBorder="1" applyAlignment="1" applyProtection="1">
      <alignment horizontal="center" vertical="center"/>
    </xf>
    <xf numFmtId="164" fontId="8" fillId="0" borderId="15" xfId="0" applyNumberFormat="1" applyFont="1" applyBorder="1" applyAlignment="1" applyProtection="1">
      <alignment horizontal="center" vertical="center"/>
    </xf>
    <xf numFmtId="164" fontId="3" fillId="6" borderId="16" xfId="0" applyNumberFormat="1" applyFont="1" applyFill="1" applyBorder="1" applyAlignment="1" applyProtection="1">
      <alignment vertical="center"/>
    </xf>
    <xf numFmtId="9" fontId="8" fillId="0" borderId="18" xfId="0" applyNumberFormat="1" applyFont="1" applyBorder="1" applyAlignment="1" applyProtection="1">
      <alignment horizontal="center" vertical="center"/>
    </xf>
    <xf numFmtId="164" fontId="8" fillId="0" borderId="9" xfId="0" applyNumberFormat="1" applyFont="1" applyBorder="1" applyAlignment="1" applyProtection="1">
      <alignment horizontal="center" vertical="center"/>
    </xf>
    <xf numFmtId="164" fontId="15" fillId="7" borderId="6" xfId="0" applyNumberFormat="1" applyFont="1" applyFill="1" applyBorder="1" applyAlignment="1" applyProtection="1">
      <alignment horizontal="center" vertical="center"/>
    </xf>
    <xf numFmtId="164" fontId="15" fillId="7" borderId="3" xfId="0" applyNumberFormat="1" applyFont="1" applyFill="1" applyBorder="1" applyAlignment="1" applyProtection="1">
      <alignment horizontal="center" vertical="center"/>
    </xf>
    <xf numFmtId="164" fontId="8" fillId="0" borderId="20" xfId="0" applyNumberFormat="1" applyFont="1" applyBorder="1" applyAlignment="1" applyProtection="1">
      <alignment horizontal="center" vertical="center"/>
    </xf>
    <xf numFmtId="0" fontId="3" fillId="6" borderId="21" xfId="0" applyFont="1" applyFill="1" applyBorder="1" applyAlignment="1" applyProtection="1">
      <alignment vertical="center"/>
    </xf>
    <xf numFmtId="0" fontId="3" fillId="6" borderId="16" xfId="0" applyFont="1" applyFill="1" applyBorder="1" applyAlignment="1" applyProtection="1">
      <alignment vertical="center"/>
    </xf>
    <xf numFmtId="0" fontId="16" fillId="3" borderId="5" xfId="0" applyFont="1" applyFill="1" applyBorder="1" applyAlignment="1" applyProtection="1">
      <alignment horizontal="center" vertical="top" wrapText="1"/>
    </xf>
    <xf numFmtId="164" fontId="8" fillId="0" borderId="23" xfId="0" applyNumberFormat="1" applyFont="1" applyBorder="1" applyAlignment="1" applyProtection="1">
      <alignment horizontal="center" vertical="center"/>
    </xf>
    <xf numFmtId="0" fontId="3" fillId="6" borderId="11" xfId="0" applyFont="1" applyFill="1" applyBorder="1" applyAlignment="1" applyProtection="1">
      <alignment vertical="center"/>
    </xf>
    <xf numFmtId="6" fontId="8" fillId="3" borderId="7" xfId="0" applyNumberFormat="1" applyFont="1" applyFill="1" applyBorder="1" applyAlignment="1" applyProtection="1">
      <alignment horizontal="center" vertical="center"/>
    </xf>
    <xf numFmtId="6" fontId="8" fillId="3" borderId="8" xfId="0" applyNumberFormat="1" applyFont="1" applyFill="1" applyBorder="1" applyAlignment="1" applyProtection="1">
      <alignment horizontal="center" vertical="center"/>
    </xf>
    <xf numFmtId="6" fontId="8" fillId="3" borderId="9" xfId="0" applyNumberFormat="1" applyFont="1" applyFill="1" applyBorder="1" applyAlignment="1" applyProtection="1">
      <alignment horizontal="center" vertical="center"/>
    </xf>
    <xf numFmtId="6" fontId="8" fillId="3" borderId="10" xfId="0" applyNumberFormat="1" applyFont="1" applyFill="1" applyBorder="1" applyAlignment="1" applyProtection="1">
      <alignment horizontal="center" vertical="center"/>
    </xf>
    <xf numFmtId="9" fontId="8" fillId="3" borderId="9" xfId="0" applyNumberFormat="1" applyFont="1" applyFill="1" applyBorder="1" applyAlignment="1" applyProtection="1">
      <alignment horizontal="center" vertical="center"/>
    </xf>
    <xf numFmtId="9" fontId="21" fillId="3" borderId="10" xfId="1" applyFont="1" applyFill="1" applyBorder="1" applyAlignment="1" applyProtection="1">
      <alignment horizontal="center" vertical="center"/>
    </xf>
    <xf numFmtId="164" fontId="8" fillId="3" borderId="9" xfId="0" applyNumberFormat="1" applyFont="1" applyFill="1" applyBorder="1" applyAlignment="1" applyProtection="1">
      <alignment horizontal="center" vertical="center"/>
    </xf>
    <xf numFmtId="164" fontId="8" fillId="3" borderId="24" xfId="0" applyNumberFormat="1" applyFont="1" applyFill="1" applyBorder="1" applyAlignment="1" applyProtection="1">
      <alignment horizontal="center" vertical="center"/>
    </xf>
    <xf numFmtId="164" fontId="8" fillId="3" borderId="15" xfId="0" applyNumberFormat="1" applyFont="1" applyFill="1" applyBorder="1" applyAlignment="1" applyProtection="1">
      <alignment horizontal="center" vertical="center"/>
    </xf>
    <xf numFmtId="9" fontId="23" fillId="7" borderId="12" xfId="1" applyFont="1" applyFill="1" applyBorder="1" applyAlignment="1" applyProtection="1">
      <alignment horizontal="center" vertical="center"/>
    </xf>
    <xf numFmtId="9" fontId="15" fillId="7" borderId="12" xfId="1" applyFont="1" applyFill="1" applyBorder="1" applyAlignment="1" applyProtection="1">
      <alignment horizontal="center" vertical="center"/>
    </xf>
    <xf numFmtId="165" fontId="9" fillId="7" borderId="25" xfId="0" applyNumberFormat="1" applyFont="1" applyFill="1" applyBorder="1" applyAlignment="1" applyProtection="1">
      <alignment horizontal="center" vertical="center"/>
    </xf>
    <xf numFmtId="164" fontId="6" fillId="12" borderId="3" xfId="0" applyNumberFormat="1" applyFont="1" applyFill="1" applyBorder="1" applyAlignment="1" applyProtection="1">
      <alignment horizontal="center" vertical="center"/>
    </xf>
    <xf numFmtId="0" fontId="5" fillId="13" borderId="3" xfId="0" applyFont="1" applyFill="1" applyBorder="1" applyAlignment="1" applyProtection="1">
      <alignment horizontal="center" vertical="center" wrapText="1"/>
    </xf>
    <xf numFmtId="0" fontId="2" fillId="0" borderId="0" xfId="0" applyFont="1" applyProtection="1"/>
    <xf numFmtId="0" fontId="2" fillId="3" borderId="0" xfId="0" applyFont="1" applyFill="1" applyProtection="1"/>
    <xf numFmtId="0" fontId="3" fillId="3" borderId="4" xfId="0" applyFont="1" applyFill="1" applyBorder="1" applyAlignment="1" applyProtection="1">
      <alignment horizontal="left" indent="1"/>
    </xf>
    <xf numFmtId="0" fontId="3" fillId="3" borderId="0" xfId="0" applyFont="1" applyFill="1" applyProtection="1"/>
    <xf numFmtId="0" fontId="3" fillId="3" borderId="5" xfId="0" applyFont="1" applyFill="1" applyBorder="1" applyProtection="1"/>
    <xf numFmtId="0" fontId="3" fillId="0" borderId="0" xfId="0" applyFont="1" applyProtection="1"/>
    <xf numFmtId="0" fontId="3" fillId="3" borderId="0" xfId="0" applyFont="1" applyFill="1" applyAlignment="1" applyProtection="1">
      <alignment vertical="center"/>
    </xf>
    <xf numFmtId="0" fontId="3" fillId="3" borderId="5" xfId="0" applyFont="1" applyFill="1" applyBorder="1" applyAlignment="1" applyProtection="1">
      <alignment vertical="center"/>
    </xf>
    <xf numFmtId="0" fontId="3" fillId="0" borderId="0" xfId="0" applyFont="1" applyAlignment="1" applyProtection="1">
      <alignment vertical="center"/>
    </xf>
    <xf numFmtId="0" fontId="5" fillId="4" borderId="6" xfId="0" applyFont="1" applyFill="1" applyBorder="1" applyAlignment="1" applyProtection="1">
      <alignment horizontal="left" vertical="center" wrapText="1" indent="1"/>
    </xf>
    <xf numFmtId="0" fontId="0" fillId="0" borderId="5" xfId="0" applyBorder="1" applyProtection="1"/>
    <xf numFmtId="0" fontId="5" fillId="0" borderId="4" xfId="0" applyFont="1" applyBorder="1" applyAlignment="1" applyProtection="1">
      <alignment horizontal="left" vertical="center" wrapText="1" indent="1"/>
    </xf>
    <xf numFmtId="164" fontId="6" fillId="0" borderId="0" xfId="0" applyNumberFormat="1" applyFont="1" applyAlignment="1" applyProtection="1">
      <alignment horizontal="center" vertical="center"/>
    </xf>
    <xf numFmtId="0" fontId="5" fillId="4" borderId="7" xfId="0" applyFont="1" applyFill="1" applyBorder="1" applyAlignment="1" applyProtection="1">
      <alignment horizontal="left" vertical="center" wrapText="1" indent="1"/>
    </xf>
    <xf numFmtId="0" fontId="5" fillId="0" borderId="9"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3" fillId="3" borderId="4" xfId="0" applyFont="1" applyFill="1" applyBorder="1" applyAlignment="1" applyProtection="1">
      <alignment horizontal="left" vertical="center" indent="1"/>
    </xf>
    <xf numFmtId="164" fontId="3" fillId="3" borderId="0" xfId="0" applyNumberFormat="1" applyFont="1" applyFill="1" applyAlignment="1" applyProtection="1">
      <alignment vertical="center"/>
    </xf>
    <xf numFmtId="0" fontId="4" fillId="13" borderId="6" xfId="0" applyFont="1" applyFill="1" applyBorder="1" applyAlignment="1" applyProtection="1">
      <alignment horizontal="center" vertical="center" wrapText="1"/>
    </xf>
    <xf numFmtId="0" fontId="10" fillId="13" borderId="6" xfId="0" applyFont="1" applyFill="1" applyBorder="1" applyAlignment="1" applyProtection="1">
      <alignment horizontal="center" vertical="center" wrapText="1"/>
    </xf>
    <xf numFmtId="0" fontId="8" fillId="4" borderId="13" xfId="0" applyFont="1" applyFill="1" applyBorder="1" applyAlignment="1" applyProtection="1">
      <alignment horizontal="left" vertical="center" wrapText="1" indent="1"/>
    </xf>
    <xf numFmtId="0" fontId="8" fillId="4" borderId="17" xfId="0" applyFont="1" applyFill="1" applyBorder="1" applyAlignment="1" applyProtection="1">
      <alignment horizontal="left" vertical="center" wrapText="1" indent="1"/>
    </xf>
    <xf numFmtId="0" fontId="8" fillId="4" borderId="19" xfId="0" applyFont="1" applyFill="1" applyBorder="1" applyAlignment="1" applyProtection="1">
      <alignment horizontal="left" vertical="center" wrapText="1" indent="1"/>
    </xf>
    <xf numFmtId="0" fontId="8" fillId="4" borderId="22" xfId="0" applyFont="1" applyFill="1" applyBorder="1" applyAlignment="1" applyProtection="1">
      <alignment horizontal="left" vertical="center" wrapText="1" indent="1"/>
    </xf>
    <xf numFmtId="0" fontId="3" fillId="3" borderId="4" xfId="0" applyFont="1" applyFill="1" applyBorder="1" applyAlignment="1" applyProtection="1">
      <alignment horizontal="left" vertical="center" wrapText="1" indent="1"/>
    </xf>
    <xf numFmtId="8" fontId="3" fillId="0" borderId="0" xfId="0" applyNumberFormat="1" applyFont="1" applyAlignment="1" applyProtection="1">
      <alignment vertical="center"/>
    </xf>
    <xf numFmtId="0" fontId="17" fillId="2" borderId="6" xfId="0" applyFont="1" applyFill="1" applyBorder="1" applyAlignment="1" applyProtection="1">
      <alignment horizontal="center" vertical="center"/>
    </xf>
    <xf numFmtId="0" fontId="18" fillId="2" borderId="6"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3" fillId="0" borderId="5" xfId="0" applyFont="1" applyBorder="1" applyAlignment="1" applyProtection="1">
      <alignment vertical="center"/>
    </xf>
    <xf numFmtId="0" fontId="19" fillId="4" borderId="7" xfId="0" applyFont="1" applyFill="1" applyBorder="1" applyAlignment="1" applyProtection="1">
      <alignment horizontal="right" vertical="center" indent="1"/>
    </xf>
    <xf numFmtId="0" fontId="19" fillId="4" borderId="9" xfId="0" applyFont="1" applyFill="1" applyBorder="1" applyAlignment="1" applyProtection="1">
      <alignment horizontal="right" vertical="center" indent="1"/>
    </xf>
    <xf numFmtId="6" fontId="3" fillId="3" borderId="0" xfId="0" applyNumberFormat="1" applyFont="1" applyFill="1" applyAlignment="1" applyProtection="1">
      <alignment vertical="center"/>
    </xf>
    <xf numFmtId="0" fontId="19" fillId="4" borderId="24" xfId="0" applyFont="1" applyFill="1" applyBorder="1" applyAlignment="1" applyProtection="1">
      <alignment horizontal="right" vertical="center" indent="1"/>
    </xf>
    <xf numFmtId="0" fontId="19" fillId="4" borderId="15" xfId="0" applyFont="1" applyFill="1" applyBorder="1" applyAlignment="1" applyProtection="1">
      <alignment horizontal="right" vertical="center" indent="1"/>
    </xf>
    <xf numFmtId="0" fontId="22" fillId="8" borderId="11" xfId="0" applyFont="1" applyFill="1" applyBorder="1" applyAlignment="1" applyProtection="1">
      <alignment horizontal="right" vertical="center" indent="1"/>
    </xf>
    <xf numFmtId="0" fontId="23" fillId="3" borderId="0" xfId="0" applyFont="1" applyFill="1" applyAlignment="1" applyProtection="1">
      <alignment vertical="center"/>
    </xf>
    <xf numFmtId="0" fontId="23" fillId="0" borderId="5" xfId="0" applyFont="1" applyBorder="1" applyAlignment="1" applyProtection="1">
      <alignment vertical="center"/>
    </xf>
    <xf numFmtId="0" fontId="23" fillId="0" borderId="0" xfId="0" applyFont="1" applyAlignment="1" applyProtection="1">
      <alignment vertical="center"/>
    </xf>
    <xf numFmtId="0" fontId="24" fillId="13" borderId="6"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wrapText="1"/>
    </xf>
    <xf numFmtId="0" fontId="30" fillId="3" borderId="0" xfId="0" applyFont="1" applyFill="1" applyAlignment="1" applyProtection="1">
      <alignment vertical="center"/>
    </xf>
    <xf numFmtId="0" fontId="3" fillId="3" borderId="4" xfId="0" applyFont="1" applyFill="1" applyBorder="1" applyAlignment="1" applyProtection="1">
      <alignment vertical="center"/>
    </xf>
    <xf numFmtId="0" fontId="3" fillId="0" borderId="4" xfId="0" applyFont="1" applyBorder="1" applyProtection="1"/>
    <xf numFmtId="0" fontId="3" fillId="0" borderId="0" xfId="0" applyFont="1" applyFill="1" applyProtection="1"/>
    <xf numFmtId="0" fontId="3" fillId="0" borderId="5" xfId="0" applyFont="1" applyFill="1" applyBorder="1" applyProtection="1"/>
    <xf numFmtId="165" fontId="3" fillId="0" borderId="0" xfId="0" applyNumberFormat="1" applyFont="1" applyProtection="1"/>
    <xf numFmtId="0" fontId="3" fillId="0" borderId="5" xfId="0" applyFont="1" applyBorder="1" applyProtection="1"/>
    <xf numFmtId="0" fontId="5" fillId="0" borderId="0" xfId="0" applyFont="1" applyAlignment="1" applyProtection="1">
      <alignment horizontal="center"/>
    </xf>
    <xf numFmtId="0" fontId="5" fillId="0" borderId="0" xfId="0" applyFont="1" applyProtection="1"/>
    <xf numFmtId="166" fontId="3" fillId="0" borderId="0" xfId="0" applyNumberFormat="1" applyFont="1" applyAlignment="1" applyProtection="1">
      <alignment horizontal="center"/>
    </xf>
    <xf numFmtId="0" fontId="3" fillId="0" borderId="26" xfId="0" applyFont="1" applyBorder="1" applyProtection="1"/>
    <xf numFmtId="0" fontId="3" fillId="0" borderId="27" xfId="0" applyFont="1" applyBorder="1" applyProtection="1"/>
    <xf numFmtId="0" fontId="3" fillId="0" borderId="28" xfId="0" applyFont="1" applyBorder="1" applyProtection="1"/>
    <xf numFmtId="0" fontId="3" fillId="3" borderId="0" xfId="0" applyFont="1" applyFill="1" applyProtection="1">
      <protection locked="0"/>
    </xf>
    <xf numFmtId="0" fontId="3" fillId="0" borderId="0" xfId="0" applyFont="1" applyProtection="1">
      <protection locked="0"/>
    </xf>
    <xf numFmtId="0" fontId="3" fillId="0" borderId="0" xfId="0" applyFont="1" applyAlignment="1" applyProtection="1">
      <alignment vertical="center"/>
      <protection locked="0"/>
    </xf>
    <xf numFmtId="165" fontId="3" fillId="0" borderId="0" xfId="0" applyNumberFormat="1" applyFont="1" applyProtection="1">
      <protection locked="0"/>
    </xf>
    <xf numFmtId="0" fontId="5" fillId="0" borderId="0" xfId="0" applyFont="1" applyAlignment="1" applyProtection="1">
      <alignment vertical="center" wrapText="1"/>
      <protection locked="0"/>
    </xf>
    <xf numFmtId="165" fontId="3" fillId="0" borderId="0" xfId="0" applyNumberFormat="1" applyFont="1" applyAlignment="1" applyProtection="1">
      <alignment vertical="center"/>
      <protection locked="0"/>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4" fillId="11" borderId="1" xfId="0" applyFont="1" applyFill="1" applyBorder="1" applyAlignment="1" applyProtection="1">
      <alignment horizontal="left" vertical="center" wrapText="1"/>
    </xf>
    <xf numFmtId="0" fontId="4" fillId="11" borderId="3" xfId="0" applyFont="1" applyFill="1" applyBorder="1" applyAlignment="1" applyProtection="1">
      <alignment horizontal="left" vertical="center" wrapText="1"/>
    </xf>
    <xf numFmtId="0" fontId="9" fillId="13" borderId="1" xfId="0" applyFont="1" applyFill="1" applyBorder="1" applyAlignment="1" applyProtection="1">
      <alignment horizontal="center" vertical="center" wrapText="1"/>
    </xf>
    <xf numFmtId="0" fontId="9" fillId="13" borderId="2" xfId="0" applyFont="1" applyFill="1" applyBorder="1" applyAlignment="1" applyProtection="1">
      <alignment horizontal="center" vertical="center" wrapText="1"/>
    </xf>
    <xf numFmtId="0" fontId="26" fillId="0" borderId="4" xfId="0" applyFont="1" applyBorder="1" applyAlignment="1" applyProtection="1">
      <alignment horizontal="left" vertical="center" wrapText="1"/>
    </xf>
    <xf numFmtId="0" fontId="26" fillId="0" borderId="0" xfId="0" applyFont="1" applyAlignment="1" applyProtection="1">
      <alignment horizontal="left" vertical="center" wrapText="1"/>
    </xf>
    <xf numFmtId="164" fontId="8" fillId="3" borderId="30" xfId="1" applyNumberFormat="1" applyFont="1" applyFill="1" applyBorder="1" applyAlignment="1" applyProtection="1">
      <alignment horizontal="center" vertical="center"/>
    </xf>
    <xf numFmtId="9" fontId="8" fillId="3" borderId="30" xfId="0" applyNumberFormat="1" applyFont="1" applyFill="1" applyBorder="1" applyAlignment="1" applyProtection="1">
      <alignment horizontal="center" vertical="center"/>
    </xf>
    <xf numFmtId="164" fontId="8" fillId="3" borderId="31" xfId="0" applyNumberFormat="1" applyFont="1" applyFill="1" applyBorder="1" applyAlignment="1" applyProtection="1">
      <alignment horizontal="center" vertical="center"/>
    </xf>
    <xf numFmtId="164" fontId="9" fillId="7" borderId="32" xfId="0" applyNumberFormat="1" applyFont="1" applyFill="1" applyBorder="1" applyAlignment="1" applyProtection="1">
      <alignment horizontal="center" vertical="center"/>
    </xf>
    <xf numFmtId="164" fontId="8" fillId="3" borderId="33" xfId="0" applyNumberFormat="1" applyFont="1" applyFill="1" applyBorder="1" applyAlignment="1" applyProtection="1">
      <alignment horizontal="center" vertical="center"/>
    </xf>
    <xf numFmtId="0" fontId="10" fillId="13" borderId="7" xfId="0" applyFont="1" applyFill="1" applyBorder="1" applyAlignment="1" applyProtection="1">
      <alignment horizontal="center" vertical="center" wrapText="1"/>
    </xf>
    <xf numFmtId="0" fontId="10" fillId="13" borderId="9" xfId="0" applyFont="1" applyFill="1" applyBorder="1" applyAlignment="1" applyProtection="1">
      <alignment horizontal="center" vertical="center" wrapText="1"/>
    </xf>
    <xf numFmtId="0" fontId="3" fillId="3" borderId="16" xfId="0" applyFont="1" applyFill="1" applyBorder="1" applyAlignment="1" applyProtection="1">
      <alignment vertical="center"/>
    </xf>
  </cellXfs>
  <cellStyles count="3">
    <cellStyle name="Normal" xfId="0" builtinId="0"/>
    <cellStyle name="Normal 2" xfId="2" xr:uid="{43C3CCC6-1DA9-4952-BCDF-6290722660B8}"/>
    <cellStyle name="Percent 2" xfId="1" xr:uid="{1666D769-1826-416C-B530-05F46E02E9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65A6-6880-48CD-A42A-8B162E7C3175}">
  <sheetPr codeName="Sheet1"/>
  <dimension ref="A1:EQ403"/>
  <sheetViews>
    <sheetView showGridLines="0" tabSelected="1" zoomScaleNormal="100" workbookViewId="0">
      <selection activeCell="B4" sqref="B4"/>
    </sheetView>
  </sheetViews>
  <sheetFormatPr defaultColWidth="9.08984375" defaultRowHeight="13" x14ac:dyDescent="0.3"/>
  <cols>
    <col min="1" max="1" width="57" style="97" customWidth="1"/>
    <col min="2" max="2" width="32.1796875" style="97" bestFit="1" customWidth="1"/>
    <col min="3" max="3" width="30.7265625" style="97" customWidth="1"/>
    <col min="4" max="4" width="33.6328125" style="97" customWidth="1"/>
    <col min="5" max="5" width="18.36328125" style="96" customWidth="1"/>
    <col min="6" max="256" width="9.08984375" style="97"/>
    <col min="257" max="257" width="57" style="97" customWidth="1"/>
    <col min="258" max="258" width="24.7265625" style="97" customWidth="1"/>
    <col min="259" max="259" width="30.7265625" style="97" customWidth="1"/>
    <col min="260" max="260" width="33.6328125" style="97" customWidth="1"/>
    <col min="261" max="261" width="18.36328125" style="97" customWidth="1"/>
    <col min="262" max="512" width="9.08984375" style="97"/>
    <col min="513" max="513" width="57" style="97" customWidth="1"/>
    <col min="514" max="514" width="24.7265625" style="97" customWidth="1"/>
    <col min="515" max="515" width="30.7265625" style="97" customWidth="1"/>
    <col min="516" max="516" width="33.6328125" style="97" customWidth="1"/>
    <col min="517" max="517" width="18.36328125" style="97" customWidth="1"/>
    <col min="518" max="768" width="9.08984375" style="97"/>
    <col min="769" max="769" width="57" style="97" customWidth="1"/>
    <col min="770" max="770" width="24.7265625" style="97" customWidth="1"/>
    <col min="771" max="771" width="30.7265625" style="97" customWidth="1"/>
    <col min="772" max="772" width="33.6328125" style="97" customWidth="1"/>
    <col min="773" max="773" width="18.36328125" style="97" customWidth="1"/>
    <col min="774" max="1024" width="9.08984375" style="97"/>
    <col min="1025" max="1025" width="57" style="97" customWidth="1"/>
    <col min="1026" max="1026" width="24.7265625" style="97" customWidth="1"/>
    <col min="1027" max="1027" width="30.7265625" style="97" customWidth="1"/>
    <col min="1028" max="1028" width="33.6328125" style="97" customWidth="1"/>
    <col min="1029" max="1029" width="18.36328125" style="97" customWidth="1"/>
    <col min="1030" max="1280" width="9.08984375" style="97"/>
    <col min="1281" max="1281" width="57" style="97" customWidth="1"/>
    <col min="1282" max="1282" width="24.7265625" style="97" customWidth="1"/>
    <col min="1283" max="1283" width="30.7265625" style="97" customWidth="1"/>
    <col min="1284" max="1284" width="33.6328125" style="97" customWidth="1"/>
    <col min="1285" max="1285" width="18.36328125" style="97" customWidth="1"/>
    <col min="1286" max="1536" width="9.08984375" style="97"/>
    <col min="1537" max="1537" width="57" style="97" customWidth="1"/>
    <col min="1538" max="1538" width="24.7265625" style="97" customWidth="1"/>
    <col min="1539" max="1539" width="30.7265625" style="97" customWidth="1"/>
    <col min="1540" max="1540" width="33.6328125" style="97" customWidth="1"/>
    <col min="1541" max="1541" width="18.36328125" style="97" customWidth="1"/>
    <col min="1542" max="1792" width="9.08984375" style="97"/>
    <col min="1793" max="1793" width="57" style="97" customWidth="1"/>
    <col min="1794" max="1794" width="24.7265625" style="97" customWidth="1"/>
    <col min="1795" max="1795" width="30.7265625" style="97" customWidth="1"/>
    <col min="1796" max="1796" width="33.6328125" style="97" customWidth="1"/>
    <col min="1797" max="1797" width="18.36328125" style="97" customWidth="1"/>
    <col min="1798" max="2048" width="9.08984375" style="97"/>
    <col min="2049" max="2049" width="57" style="97" customWidth="1"/>
    <col min="2050" max="2050" width="24.7265625" style="97" customWidth="1"/>
    <col min="2051" max="2051" width="30.7265625" style="97" customWidth="1"/>
    <col min="2052" max="2052" width="33.6328125" style="97" customWidth="1"/>
    <col min="2053" max="2053" width="18.36328125" style="97" customWidth="1"/>
    <col min="2054" max="2304" width="9.08984375" style="97"/>
    <col min="2305" max="2305" width="57" style="97" customWidth="1"/>
    <col min="2306" max="2306" width="24.7265625" style="97" customWidth="1"/>
    <col min="2307" max="2307" width="30.7265625" style="97" customWidth="1"/>
    <col min="2308" max="2308" width="33.6328125" style="97" customWidth="1"/>
    <col min="2309" max="2309" width="18.36328125" style="97" customWidth="1"/>
    <col min="2310" max="2560" width="9.08984375" style="97"/>
    <col min="2561" max="2561" width="57" style="97" customWidth="1"/>
    <col min="2562" max="2562" width="24.7265625" style="97" customWidth="1"/>
    <col min="2563" max="2563" width="30.7265625" style="97" customWidth="1"/>
    <col min="2564" max="2564" width="33.6328125" style="97" customWidth="1"/>
    <col min="2565" max="2565" width="18.36328125" style="97" customWidth="1"/>
    <col min="2566" max="2816" width="9.08984375" style="97"/>
    <col min="2817" max="2817" width="57" style="97" customWidth="1"/>
    <col min="2818" max="2818" width="24.7265625" style="97" customWidth="1"/>
    <col min="2819" max="2819" width="30.7265625" style="97" customWidth="1"/>
    <col min="2820" max="2820" width="33.6328125" style="97" customWidth="1"/>
    <col min="2821" max="2821" width="18.36328125" style="97" customWidth="1"/>
    <col min="2822" max="3072" width="9.08984375" style="97"/>
    <col min="3073" max="3073" width="57" style="97" customWidth="1"/>
    <col min="3074" max="3074" width="24.7265625" style="97" customWidth="1"/>
    <col min="3075" max="3075" width="30.7265625" style="97" customWidth="1"/>
    <col min="3076" max="3076" width="33.6328125" style="97" customWidth="1"/>
    <col min="3077" max="3077" width="18.36328125" style="97" customWidth="1"/>
    <col min="3078" max="3328" width="9.08984375" style="97"/>
    <col min="3329" max="3329" width="57" style="97" customWidth="1"/>
    <col min="3330" max="3330" width="24.7265625" style="97" customWidth="1"/>
    <col min="3331" max="3331" width="30.7265625" style="97" customWidth="1"/>
    <col min="3332" max="3332" width="33.6328125" style="97" customWidth="1"/>
    <col min="3333" max="3333" width="18.36328125" style="97" customWidth="1"/>
    <col min="3334" max="3584" width="9.08984375" style="97"/>
    <col min="3585" max="3585" width="57" style="97" customWidth="1"/>
    <col min="3586" max="3586" width="24.7265625" style="97" customWidth="1"/>
    <col min="3587" max="3587" width="30.7265625" style="97" customWidth="1"/>
    <col min="3588" max="3588" width="33.6328125" style="97" customWidth="1"/>
    <col min="3589" max="3589" width="18.36328125" style="97" customWidth="1"/>
    <col min="3590" max="3840" width="9.08984375" style="97"/>
    <col min="3841" max="3841" width="57" style="97" customWidth="1"/>
    <col min="3842" max="3842" width="24.7265625" style="97" customWidth="1"/>
    <col min="3843" max="3843" width="30.7265625" style="97" customWidth="1"/>
    <col min="3844" max="3844" width="33.6328125" style="97" customWidth="1"/>
    <col min="3845" max="3845" width="18.36328125" style="97" customWidth="1"/>
    <col min="3846" max="4096" width="9.08984375" style="97"/>
    <col min="4097" max="4097" width="57" style="97" customWidth="1"/>
    <col min="4098" max="4098" width="24.7265625" style="97" customWidth="1"/>
    <col min="4099" max="4099" width="30.7265625" style="97" customWidth="1"/>
    <col min="4100" max="4100" width="33.6328125" style="97" customWidth="1"/>
    <col min="4101" max="4101" width="18.36328125" style="97" customWidth="1"/>
    <col min="4102" max="4352" width="9.08984375" style="97"/>
    <col min="4353" max="4353" width="57" style="97" customWidth="1"/>
    <col min="4354" max="4354" width="24.7265625" style="97" customWidth="1"/>
    <col min="4355" max="4355" width="30.7265625" style="97" customWidth="1"/>
    <col min="4356" max="4356" width="33.6328125" style="97" customWidth="1"/>
    <col min="4357" max="4357" width="18.36328125" style="97" customWidth="1"/>
    <col min="4358" max="4608" width="9.08984375" style="97"/>
    <col min="4609" max="4609" width="57" style="97" customWidth="1"/>
    <col min="4610" max="4610" width="24.7265625" style="97" customWidth="1"/>
    <col min="4611" max="4611" width="30.7265625" style="97" customWidth="1"/>
    <col min="4612" max="4612" width="33.6328125" style="97" customWidth="1"/>
    <col min="4613" max="4613" width="18.36328125" style="97" customWidth="1"/>
    <col min="4614" max="4864" width="9.08984375" style="97"/>
    <col min="4865" max="4865" width="57" style="97" customWidth="1"/>
    <col min="4866" max="4866" width="24.7265625" style="97" customWidth="1"/>
    <col min="4867" max="4867" width="30.7265625" style="97" customWidth="1"/>
    <col min="4868" max="4868" width="33.6328125" style="97" customWidth="1"/>
    <col min="4869" max="4869" width="18.36328125" style="97" customWidth="1"/>
    <col min="4870" max="5120" width="9.08984375" style="97"/>
    <col min="5121" max="5121" width="57" style="97" customWidth="1"/>
    <col min="5122" max="5122" width="24.7265625" style="97" customWidth="1"/>
    <col min="5123" max="5123" width="30.7265625" style="97" customWidth="1"/>
    <col min="5124" max="5124" width="33.6328125" style="97" customWidth="1"/>
    <col min="5125" max="5125" width="18.36328125" style="97" customWidth="1"/>
    <col min="5126" max="5376" width="9.08984375" style="97"/>
    <col min="5377" max="5377" width="57" style="97" customWidth="1"/>
    <col min="5378" max="5378" width="24.7265625" style="97" customWidth="1"/>
    <col min="5379" max="5379" width="30.7265625" style="97" customWidth="1"/>
    <col min="5380" max="5380" width="33.6328125" style="97" customWidth="1"/>
    <col min="5381" max="5381" width="18.36328125" style="97" customWidth="1"/>
    <col min="5382" max="5632" width="9.08984375" style="97"/>
    <col min="5633" max="5633" width="57" style="97" customWidth="1"/>
    <col min="5634" max="5634" width="24.7265625" style="97" customWidth="1"/>
    <col min="5635" max="5635" width="30.7265625" style="97" customWidth="1"/>
    <col min="5636" max="5636" width="33.6328125" style="97" customWidth="1"/>
    <col min="5637" max="5637" width="18.36328125" style="97" customWidth="1"/>
    <col min="5638" max="5888" width="9.08984375" style="97"/>
    <col min="5889" max="5889" width="57" style="97" customWidth="1"/>
    <col min="5890" max="5890" width="24.7265625" style="97" customWidth="1"/>
    <col min="5891" max="5891" width="30.7265625" style="97" customWidth="1"/>
    <col min="5892" max="5892" width="33.6328125" style="97" customWidth="1"/>
    <col min="5893" max="5893" width="18.36328125" style="97" customWidth="1"/>
    <col min="5894" max="6144" width="9.08984375" style="97"/>
    <col min="6145" max="6145" width="57" style="97" customWidth="1"/>
    <col min="6146" max="6146" width="24.7265625" style="97" customWidth="1"/>
    <col min="6147" max="6147" width="30.7265625" style="97" customWidth="1"/>
    <col min="6148" max="6148" width="33.6328125" style="97" customWidth="1"/>
    <col min="6149" max="6149" width="18.36328125" style="97" customWidth="1"/>
    <col min="6150" max="6400" width="9.08984375" style="97"/>
    <col min="6401" max="6401" width="57" style="97" customWidth="1"/>
    <col min="6402" max="6402" width="24.7265625" style="97" customWidth="1"/>
    <col min="6403" max="6403" width="30.7265625" style="97" customWidth="1"/>
    <col min="6404" max="6404" width="33.6328125" style="97" customWidth="1"/>
    <col min="6405" max="6405" width="18.36328125" style="97" customWidth="1"/>
    <col min="6406" max="6656" width="9.08984375" style="97"/>
    <col min="6657" max="6657" width="57" style="97" customWidth="1"/>
    <col min="6658" max="6658" width="24.7265625" style="97" customWidth="1"/>
    <col min="6659" max="6659" width="30.7265625" style="97" customWidth="1"/>
    <col min="6660" max="6660" width="33.6328125" style="97" customWidth="1"/>
    <col min="6661" max="6661" width="18.36328125" style="97" customWidth="1"/>
    <col min="6662" max="6912" width="9.08984375" style="97"/>
    <col min="6913" max="6913" width="57" style="97" customWidth="1"/>
    <col min="6914" max="6914" width="24.7265625" style="97" customWidth="1"/>
    <col min="6915" max="6915" width="30.7265625" style="97" customWidth="1"/>
    <col min="6916" max="6916" width="33.6328125" style="97" customWidth="1"/>
    <col min="6917" max="6917" width="18.36328125" style="97" customWidth="1"/>
    <col min="6918" max="7168" width="9.08984375" style="97"/>
    <col min="7169" max="7169" width="57" style="97" customWidth="1"/>
    <col min="7170" max="7170" width="24.7265625" style="97" customWidth="1"/>
    <col min="7171" max="7171" width="30.7265625" style="97" customWidth="1"/>
    <col min="7172" max="7172" width="33.6328125" style="97" customWidth="1"/>
    <col min="7173" max="7173" width="18.36328125" style="97" customWidth="1"/>
    <col min="7174" max="7424" width="9.08984375" style="97"/>
    <col min="7425" max="7425" width="57" style="97" customWidth="1"/>
    <col min="7426" max="7426" width="24.7265625" style="97" customWidth="1"/>
    <col min="7427" max="7427" width="30.7265625" style="97" customWidth="1"/>
    <col min="7428" max="7428" width="33.6328125" style="97" customWidth="1"/>
    <col min="7429" max="7429" width="18.36328125" style="97" customWidth="1"/>
    <col min="7430" max="7680" width="9.08984375" style="97"/>
    <col min="7681" max="7681" width="57" style="97" customWidth="1"/>
    <col min="7682" max="7682" width="24.7265625" style="97" customWidth="1"/>
    <col min="7683" max="7683" width="30.7265625" style="97" customWidth="1"/>
    <col min="7684" max="7684" width="33.6328125" style="97" customWidth="1"/>
    <col min="7685" max="7685" width="18.36328125" style="97" customWidth="1"/>
    <col min="7686" max="7936" width="9.08984375" style="97"/>
    <col min="7937" max="7937" width="57" style="97" customWidth="1"/>
    <col min="7938" max="7938" width="24.7265625" style="97" customWidth="1"/>
    <col min="7939" max="7939" width="30.7265625" style="97" customWidth="1"/>
    <col min="7940" max="7940" width="33.6328125" style="97" customWidth="1"/>
    <col min="7941" max="7941" width="18.36328125" style="97" customWidth="1"/>
    <col min="7942" max="8192" width="9.08984375" style="97"/>
    <col min="8193" max="8193" width="57" style="97" customWidth="1"/>
    <col min="8194" max="8194" width="24.7265625" style="97" customWidth="1"/>
    <col min="8195" max="8195" width="30.7265625" style="97" customWidth="1"/>
    <col min="8196" max="8196" width="33.6328125" style="97" customWidth="1"/>
    <col min="8197" max="8197" width="18.36328125" style="97" customWidth="1"/>
    <col min="8198" max="8448" width="9.08984375" style="97"/>
    <col min="8449" max="8449" width="57" style="97" customWidth="1"/>
    <col min="8450" max="8450" width="24.7265625" style="97" customWidth="1"/>
    <col min="8451" max="8451" width="30.7265625" style="97" customWidth="1"/>
    <col min="8452" max="8452" width="33.6328125" style="97" customWidth="1"/>
    <col min="8453" max="8453" width="18.36328125" style="97" customWidth="1"/>
    <col min="8454" max="8704" width="9.08984375" style="97"/>
    <col min="8705" max="8705" width="57" style="97" customWidth="1"/>
    <col min="8706" max="8706" width="24.7265625" style="97" customWidth="1"/>
    <col min="8707" max="8707" width="30.7265625" style="97" customWidth="1"/>
    <col min="8708" max="8708" width="33.6328125" style="97" customWidth="1"/>
    <col min="8709" max="8709" width="18.36328125" style="97" customWidth="1"/>
    <col min="8710" max="8960" width="9.08984375" style="97"/>
    <col min="8961" max="8961" width="57" style="97" customWidth="1"/>
    <col min="8962" max="8962" width="24.7265625" style="97" customWidth="1"/>
    <col min="8963" max="8963" width="30.7265625" style="97" customWidth="1"/>
    <col min="8964" max="8964" width="33.6328125" style="97" customWidth="1"/>
    <col min="8965" max="8965" width="18.36328125" style="97" customWidth="1"/>
    <col min="8966" max="9216" width="9.08984375" style="97"/>
    <col min="9217" max="9217" width="57" style="97" customWidth="1"/>
    <col min="9218" max="9218" width="24.7265625" style="97" customWidth="1"/>
    <col min="9219" max="9219" width="30.7265625" style="97" customWidth="1"/>
    <col min="9220" max="9220" width="33.6328125" style="97" customWidth="1"/>
    <col min="9221" max="9221" width="18.36328125" style="97" customWidth="1"/>
    <col min="9222" max="9472" width="9.08984375" style="97"/>
    <col min="9473" max="9473" width="57" style="97" customWidth="1"/>
    <col min="9474" max="9474" width="24.7265625" style="97" customWidth="1"/>
    <col min="9475" max="9475" width="30.7265625" style="97" customWidth="1"/>
    <col min="9476" max="9476" width="33.6328125" style="97" customWidth="1"/>
    <col min="9477" max="9477" width="18.36328125" style="97" customWidth="1"/>
    <col min="9478" max="9728" width="9.08984375" style="97"/>
    <col min="9729" max="9729" width="57" style="97" customWidth="1"/>
    <col min="9730" max="9730" width="24.7265625" style="97" customWidth="1"/>
    <col min="9731" max="9731" width="30.7265625" style="97" customWidth="1"/>
    <col min="9732" max="9732" width="33.6328125" style="97" customWidth="1"/>
    <col min="9733" max="9733" width="18.36328125" style="97" customWidth="1"/>
    <col min="9734" max="9984" width="9.08984375" style="97"/>
    <col min="9985" max="9985" width="57" style="97" customWidth="1"/>
    <col min="9986" max="9986" width="24.7265625" style="97" customWidth="1"/>
    <col min="9987" max="9987" width="30.7265625" style="97" customWidth="1"/>
    <col min="9988" max="9988" width="33.6328125" style="97" customWidth="1"/>
    <col min="9989" max="9989" width="18.36328125" style="97" customWidth="1"/>
    <col min="9990" max="10240" width="9.08984375" style="97"/>
    <col min="10241" max="10241" width="57" style="97" customWidth="1"/>
    <col min="10242" max="10242" width="24.7265625" style="97" customWidth="1"/>
    <col min="10243" max="10243" width="30.7265625" style="97" customWidth="1"/>
    <col min="10244" max="10244" width="33.6328125" style="97" customWidth="1"/>
    <col min="10245" max="10245" width="18.36328125" style="97" customWidth="1"/>
    <col min="10246" max="10496" width="9.08984375" style="97"/>
    <col min="10497" max="10497" width="57" style="97" customWidth="1"/>
    <col min="10498" max="10498" width="24.7265625" style="97" customWidth="1"/>
    <col min="10499" max="10499" width="30.7265625" style="97" customWidth="1"/>
    <col min="10500" max="10500" width="33.6328125" style="97" customWidth="1"/>
    <col min="10501" max="10501" width="18.36328125" style="97" customWidth="1"/>
    <col min="10502" max="10752" width="9.08984375" style="97"/>
    <col min="10753" max="10753" width="57" style="97" customWidth="1"/>
    <col min="10754" max="10754" width="24.7265625" style="97" customWidth="1"/>
    <col min="10755" max="10755" width="30.7265625" style="97" customWidth="1"/>
    <col min="10756" max="10756" width="33.6328125" style="97" customWidth="1"/>
    <col min="10757" max="10757" width="18.36328125" style="97" customWidth="1"/>
    <col min="10758" max="11008" width="9.08984375" style="97"/>
    <col min="11009" max="11009" width="57" style="97" customWidth="1"/>
    <col min="11010" max="11010" width="24.7265625" style="97" customWidth="1"/>
    <col min="11011" max="11011" width="30.7265625" style="97" customWidth="1"/>
    <col min="11012" max="11012" width="33.6328125" style="97" customWidth="1"/>
    <col min="11013" max="11013" width="18.36328125" style="97" customWidth="1"/>
    <col min="11014" max="11264" width="9.08984375" style="97"/>
    <col min="11265" max="11265" width="57" style="97" customWidth="1"/>
    <col min="11266" max="11266" width="24.7265625" style="97" customWidth="1"/>
    <col min="11267" max="11267" width="30.7265625" style="97" customWidth="1"/>
    <col min="11268" max="11268" width="33.6328125" style="97" customWidth="1"/>
    <col min="11269" max="11269" width="18.36328125" style="97" customWidth="1"/>
    <col min="11270" max="11520" width="9.08984375" style="97"/>
    <col min="11521" max="11521" width="57" style="97" customWidth="1"/>
    <col min="11522" max="11522" width="24.7265625" style="97" customWidth="1"/>
    <col min="11523" max="11523" width="30.7265625" style="97" customWidth="1"/>
    <col min="11524" max="11524" width="33.6328125" style="97" customWidth="1"/>
    <col min="11525" max="11525" width="18.36328125" style="97" customWidth="1"/>
    <col min="11526" max="11776" width="9.08984375" style="97"/>
    <col min="11777" max="11777" width="57" style="97" customWidth="1"/>
    <col min="11778" max="11778" width="24.7265625" style="97" customWidth="1"/>
    <col min="11779" max="11779" width="30.7265625" style="97" customWidth="1"/>
    <col min="11780" max="11780" width="33.6328125" style="97" customWidth="1"/>
    <col min="11781" max="11781" width="18.36328125" style="97" customWidth="1"/>
    <col min="11782" max="12032" width="9.08984375" style="97"/>
    <col min="12033" max="12033" width="57" style="97" customWidth="1"/>
    <col min="12034" max="12034" width="24.7265625" style="97" customWidth="1"/>
    <col min="12035" max="12035" width="30.7265625" style="97" customWidth="1"/>
    <col min="12036" max="12036" width="33.6328125" style="97" customWidth="1"/>
    <col min="12037" max="12037" width="18.36328125" style="97" customWidth="1"/>
    <col min="12038" max="12288" width="9.08984375" style="97"/>
    <col min="12289" max="12289" width="57" style="97" customWidth="1"/>
    <col min="12290" max="12290" width="24.7265625" style="97" customWidth="1"/>
    <col min="12291" max="12291" width="30.7265625" style="97" customWidth="1"/>
    <col min="12292" max="12292" width="33.6328125" style="97" customWidth="1"/>
    <col min="12293" max="12293" width="18.36328125" style="97" customWidth="1"/>
    <col min="12294" max="12544" width="9.08984375" style="97"/>
    <col min="12545" max="12545" width="57" style="97" customWidth="1"/>
    <col min="12546" max="12546" width="24.7265625" style="97" customWidth="1"/>
    <col min="12547" max="12547" width="30.7265625" style="97" customWidth="1"/>
    <col min="12548" max="12548" width="33.6328125" style="97" customWidth="1"/>
    <col min="12549" max="12549" width="18.36328125" style="97" customWidth="1"/>
    <col min="12550" max="12800" width="9.08984375" style="97"/>
    <col min="12801" max="12801" width="57" style="97" customWidth="1"/>
    <col min="12802" max="12802" width="24.7265625" style="97" customWidth="1"/>
    <col min="12803" max="12803" width="30.7265625" style="97" customWidth="1"/>
    <col min="12804" max="12804" width="33.6328125" style="97" customWidth="1"/>
    <col min="12805" max="12805" width="18.36328125" style="97" customWidth="1"/>
    <col min="12806" max="13056" width="9.08984375" style="97"/>
    <col min="13057" max="13057" width="57" style="97" customWidth="1"/>
    <col min="13058" max="13058" width="24.7265625" style="97" customWidth="1"/>
    <col min="13059" max="13059" width="30.7265625" style="97" customWidth="1"/>
    <col min="13060" max="13060" width="33.6328125" style="97" customWidth="1"/>
    <col min="13061" max="13061" width="18.36328125" style="97" customWidth="1"/>
    <col min="13062" max="13312" width="9.08984375" style="97"/>
    <col min="13313" max="13313" width="57" style="97" customWidth="1"/>
    <col min="13314" max="13314" width="24.7265625" style="97" customWidth="1"/>
    <col min="13315" max="13315" width="30.7265625" style="97" customWidth="1"/>
    <col min="13316" max="13316" width="33.6328125" style="97" customWidth="1"/>
    <col min="13317" max="13317" width="18.36328125" style="97" customWidth="1"/>
    <col min="13318" max="13568" width="9.08984375" style="97"/>
    <col min="13569" max="13569" width="57" style="97" customWidth="1"/>
    <col min="13570" max="13570" width="24.7265625" style="97" customWidth="1"/>
    <col min="13571" max="13571" width="30.7265625" style="97" customWidth="1"/>
    <col min="13572" max="13572" width="33.6328125" style="97" customWidth="1"/>
    <col min="13573" max="13573" width="18.36328125" style="97" customWidth="1"/>
    <col min="13574" max="13824" width="9.08984375" style="97"/>
    <col min="13825" max="13825" width="57" style="97" customWidth="1"/>
    <col min="13826" max="13826" width="24.7265625" style="97" customWidth="1"/>
    <col min="13827" max="13827" width="30.7265625" style="97" customWidth="1"/>
    <col min="13828" max="13828" width="33.6328125" style="97" customWidth="1"/>
    <col min="13829" max="13829" width="18.36328125" style="97" customWidth="1"/>
    <col min="13830" max="14080" width="9.08984375" style="97"/>
    <col min="14081" max="14081" width="57" style="97" customWidth="1"/>
    <col min="14082" max="14082" width="24.7265625" style="97" customWidth="1"/>
    <col min="14083" max="14083" width="30.7265625" style="97" customWidth="1"/>
    <col min="14084" max="14084" width="33.6328125" style="97" customWidth="1"/>
    <col min="14085" max="14085" width="18.36328125" style="97" customWidth="1"/>
    <col min="14086" max="14336" width="9.08984375" style="97"/>
    <col min="14337" max="14337" width="57" style="97" customWidth="1"/>
    <col min="14338" max="14338" width="24.7265625" style="97" customWidth="1"/>
    <col min="14339" max="14339" width="30.7265625" style="97" customWidth="1"/>
    <col min="14340" max="14340" width="33.6328125" style="97" customWidth="1"/>
    <col min="14341" max="14341" width="18.36328125" style="97" customWidth="1"/>
    <col min="14342" max="14592" width="9.08984375" style="97"/>
    <col min="14593" max="14593" width="57" style="97" customWidth="1"/>
    <col min="14594" max="14594" width="24.7265625" style="97" customWidth="1"/>
    <col min="14595" max="14595" width="30.7265625" style="97" customWidth="1"/>
    <col min="14596" max="14596" width="33.6328125" style="97" customWidth="1"/>
    <col min="14597" max="14597" width="18.36328125" style="97" customWidth="1"/>
    <col min="14598" max="14848" width="9.08984375" style="97"/>
    <col min="14849" max="14849" width="57" style="97" customWidth="1"/>
    <col min="14850" max="14850" width="24.7265625" style="97" customWidth="1"/>
    <col min="14851" max="14851" width="30.7265625" style="97" customWidth="1"/>
    <col min="14852" max="14852" width="33.6328125" style="97" customWidth="1"/>
    <col min="14853" max="14853" width="18.36328125" style="97" customWidth="1"/>
    <col min="14854" max="15104" width="9.08984375" style="97"/>
    <col min="15105" max="15105" width="57" style="97" customWidth="1"/>
    <col min="15106" max="15106" width="24.7265625" style="97" customWidth="1"/>
    <col min="15107" max="15107" width="30.7265625" style="97" customWidth="1"/>
    <col min="15108" max="15108" width="33.6328125" style="97" customWidth="1"/>
    <col min="15109" max="15109" width="18.36328125" style="97" customWidth="1"/>
    <col min="15110" max="15360" width="9.08984375" style="97"/>
    <col min="15361" max="15361" width="57" style="97" customWidth="1"/>
    <col min="15362" max="15362" width="24.7265625" style="97" customWidth="1"/>
    <col min="15363" max="15363" width="30.7265625" style="97" customWidth="1"/>
    <col min="15364" max="15364" width="33.6328125" style="97" customWidth="1"/>
    <col min="15365" max="15365" width="18.36328125" style="97" customWidth="1"/>
    <col min="15366" max="15616" width="9.08984375" style="97"/>
    <col min="15617" max="15617" width="57" style="97" customWidth="1"/>
    <col min="15618" max="15618" width="24.7265625" style="97" customWidth="1"/>
    <col min="15619" max="15619" width="30.7265625" style="97" customWidth="1"/>
    <col min="15620" max="15620" width="33.6328125" style="97" customWidth="1"/>
    <col min="15621" max="15621" width="18.36328125" style="97" customWidth="1"/>
    <col min="15622" max="15872" width="9.08984375" style="97"/>
    <col min="15873" max="15873" width="57" style="97" customWidth="1"/>
    <col min="15874" max="15874" width="24.7265625" style="97" customWidth="1"/>
    <col min="15875" max="15875" width="30.7265625" style="97" customWidth="1"/>
    <col min="15876" max="15876" width="33.6328125" style="97" customWidth="1"/>
    <col min="15877" max="15877" width="18.36328125" style="97" customWidth="1"/>
    <col min="15878" max="16128" width="9.08984375" style="97"/>
    <col min="16129" max="16129" width="57" style="97" customWidth="1"/>
    <col min="16130" max="16130" width="24.7265625" style="97" customWidth="1"/>
    <col min="16131" max="16131" width="30.7265625" style="97" customWidth="1"/>
    <col min="16132" max="16132" width="33.6328125" style="97" customWidth="1"/>
    <col min="16133" max="16133" width="18.36328125" style="97" customWidth="1"/>
    <col min="16134" max="16384" width="9.08984375" style="97"/>
  </cols>
  <sheetData>
    <row r="1" spans="1:147" s="42" customFormat="1" ht="33.75" customHeight="1" thickBot="1" x14ac:dyDescent="0.6">
      <c r="A1" s="102" t="s">
        <v>0</v>
      </c>
      <c r="B1" s="103"/>
      <c r="C1" s="103"/>
      <c r="D1" s="103"/>
      <c r="E1" s="104"/>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row>
    <row r="2" spans="1:147" s="46" customFormat="1" ht="7.5" customHeight="1" thickBot="1" x14ac:dyDescent="0.35">
      <c r="A2" s="43"/>
      <c r="B2" s="44"/>
      <c r="C2" s="44"/>
      <c r="D2" s="44"/>
      <c r="E2" s="45"/>
    </row>
    <row r="3" spans="1:147" s="49" customFormat="1" ht="68.5" customHeight="1" thickBot="1" x14ac:dyDescent="0.4">
      <c r="A3" s="105" t="s">
        <v>55</v>
      </c>
      <c r="B3" s="106"/>
      <c r="C3" s="47"/>
      <c r="D3" s="47"/>
      <c r="E3" s="48"/>
    </row>
    <row r="4" spans="1:147" s="98" customFormat="1" ht="22" customHeight="1" thickBot="1" x14ac:dyDescent="0.4">
      <c r="A4" s="50" t="s">
        <v>1</v>
      </c>
      <c r="B4" s="6"/>
      <c r="C4" s="47" t="s">
        <v>2</v>
      </c>
      <c r="D4" s="47"/>
      <c r="E4" s="51"/>
    </row>
    <row r="5" spans="1:147" s="98" customFormat="1" ht="22" customHeight="1" thickBot="1" x14ac:dyDescent="0.4">
      <c r="A5" s="50" t="s">
        <v>53</v>
      </c>
      <c r="B5" s="6"/>
      <c r="C5" s="47" t="s">
        <v>54</v>
      </c>
      <c r="D5" s="47"/>
      <c r="E5" s="51"/>
    </row>
    <row r="6" spans="1:147" s="98" customFormat="1" ht="22" customHeight="1" thickBot="1" x14ac:dyDescent="0.4">
      <c r="A6" s="50" t="s">
        <v>3</v>
      </c>
      <c r="B6" s="1">
        <v>0</v>
      </c>
      <c r="C6" s="47" t="s">
        <v>4</v>
      </c>
      <c r="D6" s="47"/>
      <c r="E6" s="51"/>
    </row>
    <row r="7" spans="1:147" s="98" customFormat="1" ht="22" customHeight="1" thickBot="1" x14ac:dyDescent="0.4">
      <c r="A7" s="50" t="s">
        <v>5</v>
      </c>
      <c r="B7" s="1">
        <v>0</v>
      </c>
      <c r="C7" s="47" t="s">
        <v>6</v>
      </c>
      <c r="D7" s="47"/>
      <c r="E7" s="51"/>
    </row>
    <row r="8" spans="1:147" s="49" customFormat="1" ht="13.5" customHeight="1" thickBot="1" x14ac:dyDescent="0.4">
      <c r="A8" s="52"/>
      <c r="B8" s="53"/>
      <c r="C8" s="47"/>
      <c r="D8" s="47"/>
      <c r="E8" s="48"/>
    </row>
    <row r="9" spans="1:147" s="49" customFormat="1" ht="22" customHeight="1" thickBot="1" x14ac:dyDescent="0.4">
      <c r="A9" s="50" t="s">
        <v>7</v>
      </c>
      <c r="B9" s="39">
        <f>SUM(B6:B7)</f>
        <v>0</v>
      </c>
      <c r="C9" s="47"/>
      <c r="D9" s="47"/>
      <c r="E9" s="48"/>
    </row>
    <row r="10" spans="1:147" s="49" customFormat="1" ht="22" customHeight="1" x14ac:dyDescent="0.35">
      <c r="A10" s="54" t="s">
        <v>50</v>
      </c>
      <c r="B10" s="11">
        <f>IF(AND(B5="",B6=0),0,IF($B$5="Single taxpayer",VLOOKUP($B$9,Taxes!$B$2:$D$8,3,1),IF($B$5="Married filing jointly taxpayer",VLOOKUP($B$9,Taxes!$B$9:$D$15,3,1),IF('LTD Benefit Calculator'!$B$5="Married filing separately taxpayer",VLOOKUP('LTD Benefit Calculator'!$B$9,Taxes!$B$16:$D$22,3,1),IF('LTD Benefit Calculator'!$B$5="Head of household taxpayer",VLOOKUP('LTD Benefit Calculator'!$B$9,Taxes!$B$23:$D$29,3,1))))))</f>
        <v>0</v>
      </c>
      <c r="C10" s="47"/>
      <c r="D10" s="47"/>
      <c r="E10" s="48"/>
    </row>
    <row r="11" spans="1:147" s="49" customFormat="1" ht="22" customHeight="1" x14ac:dyDescent="0.35">
      <c r="A11" s="55" t="s">
        <v>8</v>
      </c>
      <c r="B11" s="12">
        <f>B9*(1-B10)</f>
        <v>0</v>
      </c>
      <c r="C11" s="47"/>
      <c r="D11" s="47"/>
      <c r="E11" s="48"/>
    </row>
    <row r="12" spans="1:147" s="49" customFormat="1" ht="22" customHeight="1" thickBot="1" x14ac:dyDescent="0.4">
      <c r="A12" s="56" t="s">
        <v>9</v>
      </c>
      <c r="B12" s="13">
        <f>B11/12</f>
        <v>0</v>
      </c>
      <c r="C12" s="47"/>
      <c r="D12" s="47"/>
      <c r="E12" s="48"/>
    </row>
    <row r="13" spans="1:147" s="47" customFormat="1" ht="13.5" thickBot="1" x14ac:dyDescent="0.4">
      <c r="A13" s="57"/>
      <c r="B13" s="58"/>
      <c r="E13" s="48"/>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row>
    <row r="14" spans="1:147" s="49" customFormat="1" ht="44" hidden="1" thickBot="1" x14ac:dyDescent="0.4">
      <c r="A14" s="107" t="s">
        <v>10</v>
      </c>
      <c r="B14" s="108"/>
      <c r="C14" s="59" t="s">
        <v>11</v>
      </c>
      <c r="D14" s="60" t="s">
        <v>12</v>
      </c>
      <c r="E14" s="48"/>
    </row>
    <row r="15" spans="1:147" s="49" customFormat="1" ht="32.15" hidden="1" customHeight="1" thickBot="1" x14ac:dyDescent="0.4">
      <c r="A15" s="61" t="s">
        <v>13</v>
      </c>
      <c r="B15" s="14">
        <v>0.5</v>
      </c>
      <c r="C15" s="15">
        <f>B28</f>
        <v>0</v>
      </c>
      <c r="D15" s="16"/>
      <c r="E15" s="40" t="s">
        <v>14</v>
      </c>
    </row>
    <row r="16" spans="1:147" s="49" customFormat="1" ht="32.15" hidden="1" customHeight="1" thickBot="1" x14ac:dyDescent="0.4">
      <c r="A16" s="62" t="s">
        <v>15</v>
      </c>
      <c r="B16" s="17">
        <v>0.7</v>
      </c>
      <c r="C16" s="18">
        <f>C28</f>
        <v>0</v>
      </c>
      <c r="D16" s="19">
        <f>C16-C15</f>
        <v>0</v>
      </c>
      <c r="E16" s="20">
        <f>D16*12</f>
        <v>0</v>
      </c>
    </row>
    <row r="17" spans="1:147" s="49" customFormat="1" ht="32.15" hidden="1" customHeight="1" x14ac:dyDescent="0.35">
      <c r="A17" s="63" t="s">
        <v>16</v>
      </c>
      <c r="B17" s="21">
        <v>12000</v>
      </c>
      <c r="C17" s="22"/>
      <c r="D17" s="23"/>
      <c r="E17" s="24" t="s">
        <v>17</v>
      </c>
    </row>
    <row r="18" spans="1:147" s="49" customFormat="1" ht="32.15" hidden="1" customHeight="1" thickBot="1" x14ac:dyDescent="0.4">
      <c r="A18" s="64" t="s">
        <v>18</v>
      </c>
      <c r="B18" s="25">
        <v>16800</v>
      </c>
      <c r="C18" s="26"/>
      <c r="D18" s="26"/>
      <c r="E18" s="24"/>
    </row>
    <row r="19" spans="1:147" s="47" customFormat="1" ht="13.5" hidden="1" thickBot="1" x14ac:dyDescent="0.4">
      <c r="A19" s="65"/>
      <c r="E19" s="48"/>
      <c r="F19" s="49"/>
      <c r="G19" s="66"/>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row>
    <row r="20" spans="1:147" s="49" customFormat="1" ht="28.5" customHeight="1" thickBot="1" x14ac:dyDescent="0.4">
      <c r="A20" s="67" t="s">
        <v>19</v>
      </c>
      <c r="B20" s="68" t="s">
        <v>20</v>
      </c>
      <c r="C20" s="69" t="s">
        <v>21</v>
      </c>
      <c r="D20" s="70"/>
      <c r="E20" s="71"/>
    </row>
    <row r="21" spans="1:147" s="47" customFormat="1" ht="14.5" x14ac:dyDescent="0.35">
      <c r="A21" s="72" t="s">
        <v>22</v>
      </c>
      <c r="B21" s="27">
        <f>B6</f>
        <v>0</v>
      </c>
      <c r="C21" s="28">
        <f>B6</f>
        <v>0</v>
      </c>
      <c r="E21" s="4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row>
    <row r="22" spans="1:147" s="47" customFormat="1" ht="15" customHeight="1" x14ac:dyDescent="0.35">
      <c r="A22" s="73" t="s">
        <v>23</v>
      </c>
      <c r="B22" s="29" t="s">
        <v>24</v>
      </c>
      <c r="C22" s="30">
        <f>B7</f>
        <v>0</v>
      </c>
      <c r="E22" s="4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row>
    <row r="23" spans="1:147" s="47" customFormat="1" ht="15" customHeight="1" x14ac:dyDescent="0.35">
      <c r="A23" s="73" t="s">
        <v>25</v>
      </c>
      <c r="B23" s="29">
        <f>MIN((B6*B15)/12,B17)</f>
        <v>0</v>
      </c>
      <c r="C23" s="30">
        <f>MIN(((C21+C22)*B16)/12,B18)</f>
        <v>0</v>
      </c>
      <c r="D23" s="74"/>
      <c r="E23" s="48"/>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row>
    <row r="24" spans="1:147" s="47" customFormat="1" ht="15" customHeight="1" thickBot="1" x14ac:dyDescent="0.4">
      <c r="A24" s="73" t="s">
        <v>26</v>
      </c>
      <c r="B24" s="31">
        <v>1</v>
      </c>
      <c r="C24" s="32">
        <v>0.38</v>
      </c>
      <c r="E24" s="48"/>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row>
    <row r="25" spans="1:147" s="47" customFormat="1" ht="15" customHeight="1" x14ac:dyDescent="0.35">
      <c r="A25" s="73" t="s">
        <v>27</v>
      </c>
      <c r="B25" s="33">
        <f>B23*B24</f>
        <v>0</v>
      </c>
      <c r="C25" s="111">
        <f>C23*C24</f>
        <v>0</v>
      </c>
      <c r="D25" s="116" t="s">
        <v>12</v>
      </c>
      <c r="E25" s="48"/>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row>
    <row r="26" spans="1:147" s="47" customFormat="1" ht="15" customHeight="1" x14ac:dyDescent="0.35">
      <c r="A26" s="73" t="s">
        <v>28</v>
      </c>
      <c r="B26" s="31">
        <f>B10</f>
        <v>0</v>
      </c>
      <c r="C26" s="112">
        <f>B10</f>
        <v>0</v>
      </c>
      <c r="D26" s="117"/>
      <c r="E26" s="71"/>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row>
    <row r="27" spans="1:147" s="47" customFormat="1" ht="15" customHeight="1" thickBot="1" x14ac:dyDescent="0.4">
      <c r="A27" s="75" t="s">
        <v>29</v>
      </c>
      <c r="B27" s="34">
        <f>B25*B26</f>
        <v>0</v>
      </c>
      <c r="C27" s="113">
        <f>C25*C26</f>
        <v>0</v>
      </c>
      <c r="D27" s="117"/>
      <c r="E27" s="71"/>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row>
    <row r="28" spans="1:147" s="47" customFormat="1" ht="15" customHeight="1" thickTop="1" thickBot="1" x14ac:dyDescent="0.4">
      <c r="A28" s="76" t="s">
        <v>30</v>
      </c>
      <c r="B28" s="35">
        <f>B23-((B23*B24)*B26)</f>
        <v>0</v>
      </c>
      <c r="C28" s="115">
        <f>C23-((C23*C24)*C26)</f>
        <v>0</v>
      </c>
      <c r="D28" s="114">
        <f>C28-B28</f>
        <v>0</v>
      </c>
      <c r="E28" s="118" t="s">
        <v>56</v>
      </c>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row>
    <row r="29" spans="1:147" s="78" customFormat="1" ht="24" customHeight="1" thickBot="1" x14ac:dyDescent="0.4">
      <c r="A29" s="77" t="s">
        <v>31</v>
      </c>
      <c r="B29" s="36" t="str">
        <f>IFERROR(B28/(B9/12),"0")</f>
        <v>0</v>
      </c>
      <c r="C29" s="36" t="str">
        <f>IFERROR(C28/(B9/12),"0")</f>
        <v>0</v>
      </c>
      <c r="E29" s="79"/>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row>
    <row r="30" spans="1:147" s="78" customFormat="1" ht="31.5" thickBot="1" x14ac:dyDescent="0.4">
      <c r="A30" s="81" t="s">
        <v>32</v>
      </c>
      <c r="B30" s="26"/>
      <c r="C30" s="37">
        <f>IFERROR(C29-B29,"0")</f>
        <v>0</v>
      </c>
      <c r="E30" s="79"/>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row>
    <row r="31" spans="1:147" s="47" customFormat="1" ht="31.5" thickBot="1" x14ac:dyDescent="0.4">
      <c r="A31" s="82" t="s">
        <v>33</v>
      </c>
      <c r="B31" s="26"/>
      <c r="C31" s="38">
        <f>MIN(C23,B18)/100*D31</f>
        <v>0</v>
      </c>
      <c r="D31" s="83">
        <f>VLOOKUP(B4,Rates!A2:C11,3,1)*100</f>
        <v>0.33860000000000001</v>
      </c>
      <c r="E31" s="71"/>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row>
    <row r="32" spans="1:147" s="47" customFormat="1" ht="15.75" customHeight="1" x14ac:dyDescent="0.35">
      <c r="A32" s="84"/>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row>
    <row r="33" spans="1:147" s="47" customFormat="1" ht="15.75" customHeight="1" x14ac:dyDescent="0.35">
      <c r="A33" s="84"/>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row>
    <row r="34" spans="1:147" s="47" customFormat="1" ht="15.75" customHeight="1" x14ac:dyDescent="0.35">
      <c r="A34" s="84"/>
      <c r="E34" s="48"/>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row>
    <row r="35" spans="1:147" s="47" customFormat="1" ht="15.75" customHeight="1" x14ac:dyDescent="0.35">
      <c r="A35" s="84"/>
      <c r="E35" s="48"/>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row>
    <row r="36" spans="1:147" s="49" customFormat="1" ht="24.75" customHeight="1" x14ac:dyDescent="0.35">
      <c r="A36" s="109" t="s">
        <v>34</v>
      </c>
      <c r="B36" s="110"/>
      <c r="C36" s="110"/>
      <c r="D36" s="110"/>
      <c r="E36" s="48"/>
    </row>
    <row r="37" spans="1:147" s="46" customFormat="1" x14ac:dyDescent="0.3">
      <c r="A37" s="85"/>
      <c r="D37" s="86"/>
      <c r="E37" s="87"/>
    </row>
    <row r="38" spans="1:147" s="46" customFormat="1" x14ac:dyDescent="0.3">
      <c r="A38" s="85"/>
      <c r="C38" s="88"/>
      <c r="D38" s="86"/>
      <c r="E38" s="87"/>
    </row>
    <row r="39" spans="1:147" s="46" customFormat="1" x14ac:dyDescent="0.3">
      <c r="A39" s="85"/>
      <c r="E39" s="89"/>
    </row>
    <row r="40" spans="1:147" s="46" customFormat="1" x14ac:dyDescent="0.3">
      <c r="A40" s="85"/>
      <c r="C40" s="90" t="s">
        <v>35</v>
      </c>
      <c r="E40" s="89"/>
    </row>
    <row r="41" spans="1:147" s="46" customFormat="1" x14ac:dyDescent="0.3">
      <c r="A41" s="85"/>
      <c r="B41" s="91" t="s">
        <v>36</v>
      </c>
      <c r="C41" s="92">
        <v>0.38</v>
      </c>
      <c r="E41" s="89"/>
    </row>
    <row r="42" spans="1:147" s="46" customFormat="1" x14ac:dyDescent="0.3">
      <c r="A42" s="85"/>
      <c r="B42" s="91" t="s">
        <v>37</v>
      </c>
      <c r="C42" s="92">
        <v>0.62</v>
      </c>
      <c r="E42" s="89"/>
    </row>
    <row r="43" spans="1:147" s="46" customFormat="1" x14ac:dyDescent="0.3">
      <c r="A43" s="85"/>
      <c r="B43" s="91" t="s">
        <v>38</v>
      </c>
      <c r="C43" s="92">
        <f>SUM(C41:C42)</f>
        <v>1</v>
      </c>
      <c r="E43" s="89"/>
    </row>
    <row r="44" spans="1:147" s="46" customFormat="1" ht="13.5" thickBot="1" x14ac:dyDescent="0.35">
      <c r="A44" s="93"/>
      <c r="B44" s="94"/>
      <c r="C44" s="94"/>
      <c r="D44" s="94"/>
      <c r="E44" s="95"/>
    </row>
    <row r="45" spans="1:147" ht="36.75" customHeight="1" x14ac:dyDescent="0.3">
      <c r="A45" s="100"/>
      <c r="B45" s="101"/>
      <c r="D45" s="101"/>
      <c r="E45" s="97"/>
    </row>
    <row r="46" spans="1:147" x14ac:dyDescent="0.3">
      <c r="B46" s="99"/>
      <c r="E46" s="97"/>
    </row>
    <row r="47" spans="1:147" x14ac:dyDescent="0.3">
      <c r="B47" s="99"/>
      <c r="E47" s="97"/>
    </row>
    <row r="48" spans="1:147" x14ac:dyDescent="0.3">
      <c r="E48" s="97"/>
    </row>
    <row r="49" spans="5:5" x14ac:dyDescent="0.3">
      <c r="E49" s="97"/>
    </row>
    <row r="50" spans="5:5" x14ac:dyDescent="0.3">
      <c r="E50" s="97"/>
    </row>
    <row r="51" spans="5:5" x14ac:dyDescent="0.3">
      <c r="E51" s="97"/>
    </row>
    <row r="52" spans="5:5" x14ac:dyDescent="0.3">
      <c r="E52" s="97"/>
    </row>
    <row r="53" spans="5:5" x14ac:dyDescent="0.3">
      <c r="E53" s="97"/>
    </row>
    <row r="54" spans="5:5" x14ac:dyDescent="0.3">
      <c r="E54" s="97"/>
    </row>
    <row r="55" spans="5:5" x14ac:dyDescent="0.3">
      <c r="E55" s="97"/>
    </row>
    <row r="56" spans="5:5" x14ac:dyDescent="0.3">
      <c r="E56" s="97"/>
    </row>
    <row r="57" spans="5:5" x14ac:dyDescent="0.3">
      <c r="E57" s="97"/>
    </row>
    <row r="58" spans="5:5" x14ac:dyDescent="0.3">
      <c r="E58" s="97"/>
    </row>
    <row r="59" spans="5:5" x14ac:dyDescent="0.3">
      <c r="E59" s="97"/>
    </row>
    <row r="60" spans="5:5" x14ac:dyDescent="0.3">
      <c r="E60" s="97"/>
    </row>
    <row r="61" spans="5:5" x14ac:dyDescent="0.3">
      <c r="E61" s="97"/>
    </row>
    <row r="62" spans="5:5" x14ac:dyDescent="0.3">
      <c r="E62" s="97"/>
    </row>
    <row r="63" spans="5:5" x14ac:dyDescent="0.3">
      <c r="E63" s="97"/>
    </row>
    <row r="64" spans="5:5" x14ac:dyDescent="0.3">
      <c r="E64" s="97"/>
    </row>
    <row r="65" spans="5:5" x14ac:dyDescent="0.3">
      <c r="E65" s="97"/>
    </row>
    <row r="66" spans="5:5" x14ac:dyDescent="0.3">
      <c r="E66" s="97"/>
    </row>
    <row r="67" spans="5:5" x14ac:dyDescent="0.3">
      <c r="E67" s="97"/>
    </row>
    <row r="68" spans="5:5" x14ac:dyDescent="0.3">
      <c r="E68" s="97"/>
    </row>
    <row r="69" spans="5:5" x14ac:dyDescent="0.3">
      <c r="E69" s="97"/>
    </row>
    <row r="70" spans="5:5" x14ac:dyDescent="0.3">
      <c r="E70" s="97"/>
    </row>
    <row r="71" spans="5:5" x14ac:dyDescent="0.3">
      <c r="E71" s="97"/>
    </row>
    <row r="72" spans="5:5" x14ac:dyDescent="0.3">
      <c r="E72" s="97"/>
    </row>
    <row r="73" spans="5:5" x14ac:dyDescent="0.3">
      <c r="E73" s="97"/>
    </row>
    <row r="74" spans="5:5" x14ac:dyDescent="0.3">
      <c r="E74" s="97"/>
    </row>
    <row r="75" spans="5:5" x14ac:dyDescent="0.3">
      <c r="E75" s="97"/>
    </row>
    <row r="76" spans="5:5" x14ac:dyDescent="0.3">
      <c r="E76" s="97"/>
    </row>
    <row r="77" spans="5:5" x14ac:dyDescent="0.3">
      <c r="E77" s="97"/>
    </row>
    <row r="78" spans="5:5" x14ac:dyDescent="0.3">
      <c r="E78" s="97"/>
    </row>
    <row r="79" spans="5:5" x14ac:dyDescent="0.3">
      <c r="E79" s="97"/>
    </row>
    <row r="80" spans="5:5" x14ac:dyDescent="0.3">
      <c r="E80" s="97"/>
    </row>
    <row r="81" spans="5:5" x14ac:dyDescent="0.3">
      <c r="E81" s="97"/>
    </row>
    <row r="82" spans="5:5" x14ac:dyDescent="0.3">
      <c r="E82" s="97"/>
    </row>
    <row r="83" spans="5:5" x14ac:dyDescent="0.3">
      <c r="E83" s="97"/>
    </row>
    <row r="84" spans="5:5" x14ac:dyDescent="0.3">
      <c r="E84" s="97"/>
    </row>
    <row r="85" spans="5:5" x14ac:dyDescent="0.3">
      <c r="E85" s="97"/>
    </row>
    <row r="86" spans="5:5" x14ac:dyDescent="0.3">
      <c r="E86" s="97"/>
    </row>
    <row r="87" spans="5:5" x14ac:dyDescent="0.3">
      <c r="E87" s="97"/>
    </row>
    <row r="88" spans="5:5" x14ac:dyDescent="0.3">
      <c r="E88" s="97"/>
    </row>
    <row r="89" spans="5:5" x14ac:dyDescent="0.3">
      <c r="E89" s="97"/>
    </row>
    <row r="90" spans="5:5" x14ac:dyDescent="0.3">
      <c r="E90" s="97"/>
    </row>
    <row r="91" spans="5:5" x14ac:dyDescent="0.3">
      <c r="E91" s="97"/>
    </row>
    <row r="92" spans="5:5" x14ac:dyDescent="0.3">
      <c r="E92" s="97"/>
    </row>
    <row r="93" spans="5:5" x14ac:dyDescent="0.3">
      <c r="E93" s="97"/>
    </row>
    <row r="94" spans="5:5" x14ac:dyDescent="0.3">
      <c r="E94" s="97"/>
    </row>
    <row r="95" spans="5:5" x14ac:dyDescent="0.3">
      <c r="E95" s="97"/>
    </row>
    <row r="96" spans="5:5" x14ac:dyDescent="0.3">
      <c r="E96" s="97"/>
    </row>
    <row r="97" spans="5:5" x14ac:dyDescent="0.3">
      <c r="E97" s="97"/>
    </row>
    <row r="98" spans="5:5" x14ac:dyDescent="0.3">
      <c r="E98" s="97"/>
    </row>
    <row r="99" spans="5:5" x14ac:dyDescent="0.3">
      <c r="E99" s="97"/>
    </row>
    <row r="100" spans="5:5" x14ac:dyDescent="0.3">
      <c r="E100" s="97"/>
    </row>
    <row r="101" spans="5:5" x14ac:dyDescent="0.3">
      <c r="E101" s="97"/>
    </row>
    <row r="102" spans="5:5" x14ac:dyDescent="0.3">
      <c r="E102" s="97"/>
    </row>
    <row r="103" spans="5:5" x14ac:dyDescent="0.3">
      <c r="E103" s="97"/>
    </row>
    <row r="104" spans="5:5" x14ac:dyDescent="0.3">
      <c r="E104" s="97"/>
    </row>
    <row r="105" spans="5:5" x14ac:dyDescent="0.3">
      <c r="E105" s="97"/>
    </row>
    <row r="106" spans="5:5" x14ac:dyDescent="0.3">
      <c r="E106" s="97"/>
    </row>
    <row r="107" spans="5:5" x14ac:dyDescent="0.3">
      <c r="E107" s="97"/>
    </row>
    <row r="108" spans="5:5" x14ac:dyDescent="0.3">
      <c r="E108" s="97"/>
    </row>
    <row r="109" spans="5:5" x14ac:dyDescent="0.3">
      <c r="E109" s="97"/>
    </row>
    <row r="110" spans="5:5" x14ac:dyDescent="0.3">
      <c r="E110" s="97"/>
    </row>
    <row r="111" spans="5:5" x14ac:dyDescent="0.3">
      <c r="E111" s="97"/>
    </row>
    <row r="112" spans="5:5" x14ac:dyDescent="0.3">
      <c r="E112" s="97"/>
    </row>
    <row r="113" spans="5:5" x14ac:dyDescent="0.3">
      <c r="E113" s="97"/>
    </row>
    <row r="114" spans="5:5" x14ac:dyDescent="0.3">
      <c r="E114" s="97"/>
    </row>
    <row r="115" spans="5:5" x14ac:dyDescent="0.3">
      <c r="E115" s="97"/>
    </row>
    <row r="116" spans="5:5" x14ac:dyDescent="0.3">
      <c r="E116" s="97"/>
    </row>
    <row r="117" spans="5:5" x14ac:dyDescent="0.3">
      <c r="E117" s="97"/>
    </row>
    <row r="118" spans="5:5" x14ac:dyDescent="0.3">
      <c r="E118" s="97"/>
    </row>
    <row r="119" spans="5:5" x14ac:dyDescent="0.3">
      <c r="E119" s="97"/>
    </row>
    <row r="120" spans="5:5" x14ac:dyDescent="0.3">
      <c r="E120" s="97"/>
    </row>
    <row r="121" spans="5:5" x14ac:dyDescent="0.3">
      <c r="E121" s="97"/>
    </row>
    <row r="122" spans="5:5" x14ac:dyDescent="0.3">
      <c r="E122" s="97"/>
    </row>
    <row r="123" spans="5:5" x14ac:dyDescent="0.3">
      <c r="E123" s="97"/>
    </row>
    <row r="124" spans="5:5" x14ac:dyDescent="0.3">
      <c r="E124" s="97"/>
    </row>
    <row r="125" spans="5:5" x14ac:dyDescent="0.3">
      <c r="E125" s="97"/>
    </row>
    <row r="126" spans="5:5" x14ac:dyDescent="0.3">
      <c r="E126" s="97"/>
    </row>
    <row r="127" spans="5:5" x14ac:dyDescent="0.3">
      <c r="E127" s="97"/>
    </row>
    <row r="128" spans="5:5" x14ac:dyDescent="0.3">
      <c r="E128" s="97"/>
    </row>
    <row r="129" spans="5:5" x14ac:dyDescent="0.3">
      <c r="E129" s="97"/>
    </row>
    <row r="130" spans="5:5" x14ac:dyDescent="0.3">
      <c r="E130" s="97"/>
    </row>
    <row r="131" spans="5:5" x14ac:dyDescent="0.3">
      <c r="E131" s="97"/>
    </row>
    <row r="132" spans="5:5" x14ac:dyDescent="0.3">
      <c r="E132" s="97"/>
    </row>
    <row r="133" spans="5:5" x14ac:dyDescent="0.3">
      <c r="E133" s="97"/>
    </row>
    <row r="134" spans="5:5" x14ac:dyDescent="0.3">
      <c r="E134" s="97"/>
    </row>
    <row r="135" spans="5:5" x14ac:dyDescent="0.3">
      <c r="E135" s="97"/>
    </row>
    <row r="136" spans="5:5" x14ac:dyDescent="0.3">
      <c r="E136" s="97"/>
    </row>
    <row r="137" spans="5:5" x14ac:dyDescent="0.3">
      <c r="E137" s="97"/>
    </row>
    <row r="138" spans="5:5" x14ac:dyDescent="0.3">
      <c r="E138" s="97"/>
    </row>
    <row r="139" spans="5:5" x14ac:dyDescent="0.3">
      <c r="E139" s="97"/>
    </row>
    <row r="140" spans="5:5" x14ac:dyDescent="0.3">
      <c r="E140" s="97"/>
    </row>
    <row r="141" spans="5:5" x14ac:dyDescent="0.3">
      <c r="E141" s="97"/>
    </row>
    <row r="142" spans="5:5" x14ac:dyDescent="0.3">
      <c r="E142" s="97"/>
    </row>
    <row r="143" spans="5:5" x14ac:dyDescent="0.3">
      <c r="E143" s="97"/>
    </row>
    <row r="144" spans="5:5" x14ac:dyDescent="0.3">
      <c r="E144" s="97"/>
    </row>
    <row r="145" spans="5:5" x14ac:dyDescent="0.3">
      <c r="E145" s="97"/>
    </row>
    <row r="146" spans="5:5" x14ac:dyDescent="0.3">
      <c r="E146" s="97"/>
    </row>
    <row r="147" spans="5:5" x14ac:dyDescent="0.3">
      <c r="E147" s="97"/>
    </row>
    <row r="148" spans="5:5" x14ac:dyDescent="0.3">
      <c r="E148" s="97"/>
    </row>
    <row r="149" spans="5:5" x14ac:dyDescent="0.3">
      <c r="E149" s="97"/>
    </row>
    <row r="150" spans="5:5" x14ac:dyDescent="0.3">
      <c r="E150" s="97"/>
    </row>
    <row r="151" spans="5:5" x14ac:dyDescent="0.3">
      <c r="E151" s="97"/>
    </row>
    <row r="152" spans="5:5" x14ac:dyDescent="0.3">
      <c r="E152" s="97"/>
    </row>
    <row r="153" spans="5:5" x14ac:dyDescent="0.3">
      <c r="E153" s="97"/>
    </row>
    <row r="154" spans="5:5" x14ac:dyDescent="0.3">
      <c r="E154" s="97"/>
    </row>
    <row r="155" spans="5:5" x14ac:dyDescent="0.3">
      <c r="E155" s="97"/>
    </row>
    <row r="156" spans="5:5" x14ac:dyDescent="0.3">
      <c r="E156" s="97"/>
    </row>
    <row r="157" spans="5:5" x14ac:dyDescent="0.3">
      <c r="E157" s="97"/>
    </row>
    <row r="158" spans="5:5" x14ac:dyDescent="0.3">
      <c r="E158" s="97"/>
    </row>
    <row r="159" spans="5:5" x14ac:dyDescent="0.3">
      <c r="E159" s="97"/>
    </row>
    <row r="160" spans="5:5" x14ac:dyDescent="0.3">
      <c r="E160" s="97"/>
    </row>
    <row r="161" spans="5:5" x14ac:dyDescent="0.3">
      <c r="E161" s="97"/>
    </row>
    <row r="162" spans="5:5" x14ac:dyDescent="0.3">
      <c r="E162" s="97"/>
    </row>
    <row r="163" spans="5:5" x14ac:dyDescent="0.3">
      <c r="E163" s="97"/>
    </row>
    <row r="164" spans="5:5" x14ac:dyDescent="0.3">
      <c r="E164" s="97"/>
    </row>
    <row r="165" spans="5:5" x14ac:dyDescent="0.3">
      <c r="E165" s="97"/>
    </row>
    <row r="166" spans="5:5" x14ac:dyDescent="0.3">
      <c r="E166" s="97"/>
    </row>
    <row r="167" spans="5:5" x14ac:dyDescent="0.3">
      <c r="E167" s="97"/>
    </row>
    <row r="168" spans="5:5" x14ac:dyDescent="0.3">
      <c r="E168" s="97"/>
    </row>
    <row r="169" spans="5:5" x14ac:dyDescent="0.3">
      <c r="E169" s="97"/>
    </row>
    <row r="170" spans="5:5" x14ac:dyDescent="0.3">
      <c r="E170" s="97"/>
    </row>
    <row r="171" spans="5:5" x14ac:dyDescent="0.3">
      <c r="E171" s="97"/>
    </row>
    <row r="172" spans="5:5" x14ac:dyDescent="0.3">
      <c r="E172" s="97"/>
    </row>
    <row r="173" spans="5:5" x14ac:dyDescent="0.3">
      <c r="E173" s="97"/>
    </row>
    <row r="174" spans="5:5" x14ac:dyDescent="0.3">
      <c r="E174" s="97"/>
    </row>
    <row r="175" spans="5:5" x14ac:dyDescent="0.3">
      <c r="E175" s="97"/>
    </row>
    <row r="176" spans="5:5" x14ac:dyDescent="0.3">
      <c r="E176" s="97"/>
    </row>
    <row r="177" spans="5:5" x14ac:dyDescent="0.3">
      <c r="E177" s="97"/>
    </row>
    <row r="178" spans="5:5" x14ac:dyDescent="0.3">
      <c r="E178" s="97"/>
    </row>
    <row r="179" spans="5:5" x14ac:dyDescent="0.3">
      <c r="E179" s="97"/>
    </row>
    <row r="180" spans="5:5" x14ac:dyDescent="0.3">
      <c r="E180" s="97"/>
    </row>
    <row r="181" spans="5:5" x14ac:dyDescent="0.3">
      <c r="E181" s="97"/>
    </row>
    <row r="182" spans="5:5" x14ac:dyDescent="0.3">
      <c r="E182" s="97"/>
    </row>
    <row r="183" spans="5:5" x14ac:dyDescent="0.3">
      <c r="E183" s="97"/>
    </row>
    <row r="184" spans="5:5" x14ac:dyDescent="0.3">
      <c r="E184" s="97"/>
    </row>
    <row r="185" spans="5:5" x14ac:dyDescent="0.3">
      <c r="E185" s="97"/>
    </row>
    <row r="186" spans="5:5" x14ac:dyDescent="0.3">
      <c r="E186" s="97"/>
    </row>
    <row r="187" spans="5:5" x14ac:dyDescent="0.3">
      <c r="E187" s="97"/>
    </row>
    <row r="188" spans="5:5" x14ac:dyDescent="0.3">
      <c r="E188" s="97"/>
    </row>
    <row r="189" spans="5:5" x14ac:dyDescent="0.3">
      <c r="E189" s="97"/>
    </row>
    <row r="190" spans="5:5" x14ac:dyDescent="0.3">
      <c r="E190" s="97"/>
    </row>
    <row r="191" spans="5:5" x14ac:dyDescent="0.3">
      <c r="E191" s="97"/>
    </row>
    <row r="192" spans="5:5" x14ac:dyDescent="0.3">
      <c r="E192" s="97"/>
    </row>
    <row r="193" spans="5:5" x14ac:dyDescent="0.3">
      <c r="E193" s="97"/>
    </row>
    <row r="194" spans="5:5" x14ac:dyDescent="0.3">
      <c r="E194" s="97"/>
    </row>
    <row r="195" spans="5:5" x14ac:dyDescent="0.3">
      <c r="E195" s="97"/>
    </row>
    <row r="196" spans="5:5" x14ac:dyDescent="0.3">
      <c r="E196" s="97"/>
    </row>
    <row r="197" spans="5:5" x14ac:dyDescent="0.3">
      <c r="E197" s="97"/>
    </row>
    <row r="198" spans="5:5" x14ac:dyDescent="0.3">
      <c r="E198" s="97"/>
    </row>
    <row r="199" spans="5:5" x14ac:dyDescent="0.3">
      <c r="E199" s="97"/>
    </row>
    <row r="200" spans="5:5" x14ac:dyDescent="0.3">
      <c r="E200" s="97"/>
    </row>
    <row r="201" spans="5:5" x14ac:dyDescent="0.3">
      <c r="E201" s="97"/>
    </row>
    <row r="202" spans="5:5" x14ac:dyDescent="0.3">
      <c r="E202" s="97"/>
    </row>
    <row r="203" spans="5:5" x14ac:dyDescent="0.3">
      <c r="E203" s="97"/>
    </row>
    <row r="204" spans="5:5" x14ac:dyDescent="0.3">
      <c r="E204" s="97"/>
    </row>
    <row r="205" spans="5:5" x14ac:dyDescent="0.3">
      <c r="E205" s="97"/>
    </row>
    <row r="206" spans="5:5" x14ac:dyDescent="0.3">
      <c r="E206" s="97"/>
    </row>
    <row r="207" spans="5:5" x14ac:dyDescent="0.3">
      <c r="E207" s="97"/>
    </row>
    <row r="208" spans="5:5" x14ac:dyDescent="0.3">
      <c r="E208" s="97"/>
    </row>
    <row r="209" spans="5:5" x14ac:dyDescent="0.3">
      <c r="E209" s="97"/>
    </row>
    <row r="210" spans="5:5" x14ac:dyDescent="0.3">
      <c r="E210" s="97"/>
    </row>
    <row r="211" spans="5:5" x14ac:dyDescent="0.3">
      <c r="E211" s="97"/>
    </row>
    <row r="212" spans="5:5" x14ac:dyDescent="0.3">
      <c r="E212" s="97"/>
    </row>
    <row r="213" spans="5:5" x14ac:dyDescent="0.3">
      <c r="E213" s="97"/>
    </row>
    <row r="214" spans="5:5" x14ac:dyDescent="0.3">
      <c r="E214" s="97"/>
    </row>
    <row r="215" spans="5:5" x14ac:dyDescent="0.3">
      <c r="E215" s="97"/>
    </row>
    <row r="216" spans="5:5" x14ac:dyDescent="0.3">
      <c r="E216" s="97"/>
    </row>
    <row r="217" spans="5:5" x14ac:dyDescent="0.3">
      <c r="E217" s="97"/>
    </row>
    <row r="218" spans="5:5" x14ac:dyDescent="0.3">
      <c r="E218" s="97"/>
    </row>
    <row r="219" spans="5:5" x14ac:dyDescent="0.3">
      <c r="E219" s="97"/>
    </row>
    <row r="220" spans="5:5" x14ac:dyDescent="0.3">
      <c r="E220" s="97"/>
    </row>
    <row r="221" spans="5:5" x14ac:dyDescent="0.3">
      <c r="E221" s="97"/>
    </row>
    <row r="222" spans="5:5" x14ac:dyDescent="0.3">
      <c r="E222" s="97"/>
    </row>
    <row r="223" spans="5:5" x14ac:dyDescent="0.3">
      <c r="E223" s="97"/>
    </row>
    <row r="224" spans="5:5" x14ac:dyDescent="0.3">
      <c r="E224" s="97"/>
    </row>
    <row r="225" spans="5:5" x14ac:dyDescent="0.3">
      <c r="E225" s="97"/>
    </row>
    <row r="226" spans="5:5" x14ac:dyDescent="0.3">
      <c r="E226" s="97"/>
    </row>
    <row r="227" spans="5:5" x14ac:dyDescent="0.3">
      <c r="E227" s="97"/>
    </row>
    <row r="228" spans="5:5" x14ac:dyDescent="0.3">
      <c r="E228" s="97"/>
    </row>
    <row r="229" spans="5:5" x14ac:dyDescent="0.3">
      <c r="E229" s="97"/>
    </row>
    <row r="230" spans="5:5" x14ac:dyDescent="0.3">
      <c r="E230" s="97"/>
    </row>
    <row r="231" spans="5:5" x14ac:dyDescent="0.3">
      <c r="E231" s="97"/>
    </row>
    <row r="232" spans="5:5" x14ac:dyDescent="0.3">
      <c r="E232" s="97"/>
    </row>
    <row r="233" spans="5:5" x14ac:dyDescent="0.3">
      <c r="E233" s="97"/>
    </row>
    <row r="234" spans="5:5" x14ac:dyDescent="0.3">
      <c r="E234" s="97"/>
    </row>
    <row r="235" spans="5:5" x14ac:dyDescent="0.3">
      <c r="E235" s="97"/>
    </row>
    <row r="236" spans="5:5" x14ac:dyDescent="0.3">
      <c r="E236" s="97"/>
    </row>
    <row r="237" spans="5:5" x14ac:dyDescent="0.3">
      <c r="E237" s="97"/>
    </row>
    <row r="238" spans="5:5" x14ac:dyDescent="0.3">
      <c r="E238" s="97"/>
    </row>
    <row r="239" spans="5:5" x14ac:dyDescent="0.3">
      <c r="E239" s="97"/>
    </row>
    <row r="240" spans="5:5" x14ac:dyDescent="0.3">
      <c r="E240" s="97"/>
    </row>
    <row r="241" spans="5:5" x14ac:dyDescent="0.3">
      <c r="E241" s="97"/>
    </row>
    <row r="242" spans="5:5" x14ac:dyDescent="0.3">
      <c r="E242" s="97"/>
    </row>
    <row r="243" spans="5:5" x14ac:dyDescent="0.3">
      <c r="E243" s="97"/>
    </row>
    <row r="244" spans="5:5" x14ac:dyDescent="0.3">
      <c r="E244" s="97"/>
    </row>
    <row r="245" spans="5:5" x14ac:dyDescent="0.3">
      <c r="E245" s="97"/>
    </row>
    <row r="246" spans="5:5" x14ac:dyDescent="0.3">
      <c r="E246" s="97"/>
    </row>
    <row r="247" spans="5:5" x14ac:dyDescent="0.3">
      <c r="E247" s="97"/>
    </row>
    <row r="248" spans="5:5" x14ac:dyDescent="0.3">
      <c r="E248" s="97"/>
    </row>
    <row r="249" spans="5:5" x14ac:dyDescent="0.3">
      <c r="E249" s="97"/>
    </row>
    <row r="250" spans="5:5" x14ac:dyDescent="0.3">
      <c r="E250" s="97"/>
    </row>
    <row r="251" spans="5:5" x14ac:dyDescent="0.3">
      <c r="E251" s="97"/>
    </row>
    <row r="252" spans="5:5" x14ac:dyDescent="0.3">
      <c r="E252" s="97"/>
    </row>
    <row r="253" spans="5:5" x14ac:dyDescent="0.3">
      <c r="E253" s="97"/>
    </row>
    <row r="254" spans="5:5" x14ac:dyDescent="0.3">
      <c r="E254" s="97"/>
    </row>
    <row r="255" spans="5:5" x14ac:dyDescent="0.3">
      <c r="E255" s="97"/>
    </row>
    <row r="256" spans="5:5" x14ac:dyDescent="0.3">
      <c r="E256" s="97"/>
    </row>
    <row r="257" spans="5:5" x14ac:dyDescent="0.3">
      <c r="E257" s="97"/>
    </row>
    <row r="258" spans="5:5" x14ac:dyDescent="0.3">
      <c r="E258" s="97"/>
    </row>
    <row r="259" spans="5:5" x14ac:dyDescent="0.3">
      <c r="E259" s="97"/>
    </row>
    <row r="260" spans="5:5" x14ac:dyDescent="0.3">
      <c r="E260" s="97"/>
    </row>
    <row r="261" spans="5:5" x14ac:dyDescent="0.3">
      <c r="E261" s="97"/>
    </row>
    <row r="262" spans="5:5" x14ac:dyDescent="0.3">
      <c r="E262" s="97"/>
    </row>
    <row r="263" spans="5:5" x14ac:dyDescent="0.3">
      <c r="E263" s="97"/>
    </row>
    <row r="264" spans="5:5" x14ac:dyDescent="0.3">
      <c r="E264" s="97"/>
    </row>
    <row r="265" spans="5:5" x14ac:dyDescent="0.3">
      <c r="E265" s="97"/>
    </row>
    <row r="266" spans="5:5" x14ac:dyDescent="0.3">
      <c r="E266" s="97"/>
    </row>
    <row r="267" spans="5:5" x14ac:dyDescent="0.3">
      <c r="E267" s="97"/>
    </row>
    <row r="268" spans="5:5" x14ac:dyDescent="0.3">
      <c r="E268" s="97"/>
    </row>
    <row r="269" spans="5:5" x14ac:dyDescent="0.3">
      <c r="E269" s="97"/>
    </row>
    <row r="270" spans="5:5" x14ac:dyDescent="0.3">
      <c r="E270" s="97"/>
    </row>
    <row r="271" spans="5:5" x14ac:dyDescent="0.3">
      <c r="E271" s="97"/>
    </row>
    <row r="272" spans="5:5" x14ac:dyDescent="0.3">
      <c r="E272" s="97"/>
    </row>
    <row r="273" spans="5:5" x14ac:dyDescent="0.3">
      <c r="E273" s="97"/>
    </row>
    <row r="274" spans="5:5" x14ac:dyDescent="0.3">
      <c r="E274" s="97"/>
    </row>
    <row r="275" spans="5:5" x14ac:dyDescent="0.3">
      <c r="E275" s="97"/>
    </row>
    <row r="276" spans="5:5" x14ac:dyDescent="0.3">
      <c r="E276" s="97"/>
    </row>
    <row r="277" spans="5:5" x14ac:dyDescent="0.3">
      <c r="E277" s="97"/>
    </row>
    <row r="278" spans="5:5" x14ac:dyDescent="0.3">
      <c r="E278" s="97"/>
    </row>
    <row r="279" spans="5:5" x14ac:dyDescent="0.3">
      <c r="E279" s="97"/>
    </row>
    <row r="280" spans="5:5" x14ac:dyDescent="0.3">
      <c r="E280" s="97"/>
    </row>
    <row r="281" spans="5:5" x14ac:dyDescent="0.3">
      <c r="E281" s="97"/>
    </row>
    <row r="282" spans="5:5" x14ac:dyDescent="0.3">
      <c r="E282" s="97"/>
    </row>
    <row r="283" spans="5:5" x14ac:dyDescent="0.3">
      <c r="E283" s="97"/>
    </row>
    <row r="284" spans="5:5" x14ac:dyDescent="0.3">
      <c r="E284" s="97"/>
    </row>
    <row r="285" spans="5:5" x14ac:dyDescent="0.3">
      <c r="E285" s="97"/>
    </row>
    <row r="286" spans="5:5" x14ac:dyDescent="0.3">
      <c r="E286" s="97"/>
    </row>
    <row r="287" spans="5:5" x14ac:dyDescent="0.3">
      <c r="E287" s="97"/>
    </row>
    <row r="288" spans="5:5" x14ac:dyDescent="0.3">
      <c r="E288" s="97"/>
    </row>
    <row r="289" spans="5:5" x14ac:dyDescent="0.3">
      <c r="E289" s="97"/>
    </row>
    <row r="290" spans="5:5" x14ac:dyDescent="0.3">
      <c r="E290" s="97"/>
    </row>
    <row r="291" spans="5:5" x14ac:dyDescent="0.3">
      <c r="E291" s="97"/>
    </row>
    <row r="292" spans="5:5" x14ac:dyDescent="0.3">
      <c r="E292" s="97"/>
    </row>
    <row r="293" spans="5:5" x14ac:dyDescent="0.3">
      <c r="E293" s="97"/>
    </row>
    <row r="294" spans="5:5" x14ac:dyDescent="0.3">
      <c r="E294" s="97"/>
    </row>
    <row r="295" spans="5:5" x14ac:dyDescent="0.3">
      <c r="E295" s="97"/>
    </row>
    <row r="296" spans="5:5" x14ac:dyDescent="0.3">
      <c r="E296" s="97"/>
    </row>
    <row r="297" spans="5:5" x14ac:dyDescent="0.3">
      <c r="E297" s="97"/>
    </row>
    <row r="298" spans="5:5" x14ac:dyDescent="0.3">
      <c r="E298" s="97"/>
    </row>
    <row r="299" spans="5:5" x14ac:dyDescent="0.3">
      <c r="E299" s="97"/>
    </row>
    <row r="300" spans="5:5" x14ac:dyDescent="0.3">
      <c r="E300" s="97"/>
    </row>
    <row r="301" spans="5:5" x14ac:dyDescent="0.3">
      <c r="E301" s="97"/>
    </row>
    <row r="302" spans="5:5" x14ac:dyDescent="0.3">
      <c r="E302" s="97"/>
    </row>
    <row r="303" spans="5:5" x14ac:dyDescent="0.3">
      <c r="E303" s="97"/>
    </row>
    <row r="304" spans="5:5" x14ac:dyDescent="0.3">
      <c r="E304" s="97"/>
    </row>
    <row r="305" spans="5:5" x14ac:dyDescent="0.3">
      <c r="E305" s="97"/>
    </row>
    <row r="306" spans="5:5" x14ac:dyDescent="0.3">
      <c r="E306" s="97"/>
    </row>
    <row r="307" spans="5:5" x14ac:dyDescent="0.3">
      <c r="E307" s="97"/>
    </row>
    <row r="308" spans="5:5" x14ac:dyDescent="0.3">
      <c r="E308" s="97"/>
    </row>
    <row r="309" spans="5:5" x14ac:dyDescent="0.3">
      <c r="E309" s="97"/>
    </row>
    <row r="310" spans="5:5" x14ac:dyDescent="0.3">
      <c r="E310" s="97"/>
    </row>
    <row r="311" spans="5:5" x14ac:dyDescent="0.3">
      <c r="E311" s="97"/>
    </row>
    <row r="312" spans="5:5" x14ac:dyDescent="0.3">
      <c r="E312" s="97"/>
    </row>
    <row r="313" spans="5:5" x14ac:dyDescent="0.3">
      <c r="E313" s="97"/>
    </row>
    <row r="314" spans="5:5" x14ac:dyDescent="0.3">
      <c r="E314" s="97"/>
    </row>
    <row r="315" spans="5:5" x14ac:dyDescent="0.3">
      <c r="E315" s="97"/>
    </row>
    <row r="316" spans="5:5" x14ac:dyDescent="0.3">
      <c r="E316" s="97"/>
    </row>
    <row r="317" spans="5:5" x14ac:dyDescent="0.3">
      <c r="E317" s="97"/>
    </row>
    <row r="318" spans="5:5" x14ac:dyDescent="0.3">
      <c r="E318" s="97"/>
    </row>
    <row r="319" spans="5:5" x14ac:dyDescent="0.3">
      <c r="E319" s="97"/>
    </row>
    <row r="320" spans="5:5" x14ac:dyDescent="0.3">
      <c r="E320" s="97"/>
    </row>
    <row r="321" spans="5:5" x14ac:dyDescent="0.3">
      <c r="E321" s="97"/>
    </row>
    <row r="322" spans="5:5" x14ac:dyDescent="0.3">
      <c r="E322" s="97"/>
    </row>
    <row r="323" spans="5:5" x14ac:dyDescent="0.3">
      <c r="E323" s="97"/>
    </row>
    <row r="324" spans="5:5" x14ac:dyDescent="0.3">
      <c r="E324" s="97"/>
    </row>
    <row r="325" spans="5:5" x14ac:dyDescent="0.3">
      <c r="E325" s="97"/>
    </row>
    <row r="326" spans="5:5" x14ac:dyDescent="0.3">
      <c r="E326" s="97"/>
    </row>
    <row r="327" spans="5:5" x14ac:dyDescent="0.3">
      <c r="E327" s="97"/>
    </row>
    <row r="328" spans="5:5" x14ac:dyDescent="0.3">
      <c r="E328" s="97"/>
    </row>
    <row r="329" spans="5:5" x14ac:dyDescent="0.3">
      <c r="E329" s="97"/>
    </row>
    <row r="330" spans="5:5" x14ac:dyDescent="0.3">
      <c r="E330" s="97"/>
    </row>
    <row r="331" spans="5:5" x14ac:dyDescent="0.3">
      <c r="E331" s="97"/>
    </row>
    <row r="332" spans="5:5" x14ac:dyDescent="0.3">
      <c r="E332" s="97"/>
    </row>
    <row r="333" spans="5:5" x14ac:dyDescent="0.3">
      <c r="E333" s="97"/>
    </row>
    <row r="334" spans="5:5" x14ac:dyDescent="0.3">
      <c r="E334" s="97"/>
    </row>
    <row r="335" spans="5:5" x14ac:dyDescent="0.3">
      <c r="E335" s="97"/>
    </row>
    <row r="336" spans="5:5" x14ac:dyDescent="0.3">
      <c r="E336" s="97"/>
    </row>
    <row r="337" spans="5:5" x14ac:dyDescent="0.3">
      <c r="E337" s="97"/>
    </row>
    <row r="338" spans="5:5" x14ac:dyDescent="0.3">
      <c r="E338" s="97"/>
    </row>
    <row r="339" spans="5:5" x14ac:dyDescent="0.3">
      <c r="E339" s="97"/>
    </row>
    <row r="340" spans="5:5" x14ac:dyDescent="0.3">
      <c r="E340" s="97"/>
    </row>
    <row r="341" spans="5:5" x14ac:dyDescent="0.3">
      <c r="E341" s="97"/>
    </row>
    <row r="342" spans="5:5" x14ac:dyDescent="0.3">
      <c r="E342" s="97"/>
    </row>
    <row r="343" spans="5:5" x14ac:dyDescent="0.3">
      <c r="E343" s="97"/>
    </row>
    <row r="344" spans="5:5" x14ac:dyDescent="0.3">
      <c r="E344" s="97"/>
    </row>
    <row r="345" spans="5:5" x14ac:dyDescent="0.3">
      <c r="E345" s="97"/>
    </row>
    <row r="346" spans="5:5" x14ac:dyDescent="0.3">
      <c r="E346" s="97"/>
    </row>
    <row r="347" spans="5:5" x14ac:dyDescent="0.3">
      <c r="E347" s="97"/>
    </row>
    <row r="348" spans="5:5" x14ac:dyDescent="0.3">
      <c r="E348" s="97"/>
    </row>
    <row r="349" spans="5:5" x14ac:dyDescent="0.3">
      <c r="E349" s="97"/>
    </row>
    <row r="350" spans="5:5" x14ac:dyDescent="0.3">
      <c r="E350" s="97"/>
    </row>
    <row r="351" spans="5:5" x14ac:dyDescent="0.3">
      <c r="E351" s="97"/>
    </row>
    <row r="352" spans="5:5" x14ac:dyDescent="0.3">
      <c r="E352" s="97"/>
    </row>
    <row r="353" spans="5:5" x14ac:dyDescent="0.3">
      <c r="E353" s="97"/>
    </row>
    <row r="354" spans="5:5" x14ac:dyDescent="0.3">
      <c r="E354" s="97"/>
    </row>
    <row r="355" spans="5:5" x14ac:dyDescent="0.3">
      <c r="E355" s="97"/>
    </row>
    <row r="356" spans="5:5" x14ac:dyDescent="0.3">
      <c r="E356" s="97"/>
    </row>
    <row r="357" spans="5:5" x14ac:dyDescent="0.3">
      <c r="E357" s="97"/>
    </row>
    <row r="358" spans="5:5" x14ac:dyDescent="0.3">
      <c r="E358" s="97"/>
    </row>
    <row r="359" spans="5:5" x14ac:dyDescent="0.3">
      <c r="E359" s="97"/>
    </row>
    <row r="360" spans="5:5" x14ac:dyDescent="0.3">
      <c r="E360" s="97"/>
    </row>
    <row r="361" spans="5:5" x14ac:dyDescent="0.3">
      <c r="E361" s="97"/>
    </row>
    <row r="362" spans="5:5" x14ac:dyDescent="0.3">
      <c r="E362" s="97"/>
    </row>
    <row r="363" spans="5:5" x14ac:dyDescent="0.3">
      <c r="E363" s="97"/>
    </row>
    <row r="364" spans="5:5" x14ac:dyDescent="0.3">
      <c r="E364" s="97"/>
    </row>
    <row r="365" spans="5:5" x14ac:dyDescent="0.3">
      <c r="E365" s="97"/>
    </row>
    <row r="366" spans="5:5" x14ac:dyDescent="0.3">
      <c r="E366" s="97"/>
    </row>
    <row r="367" spans="5:5" x14ac:dyDescent="0.3">
      <c r="E367" s="97"/>
    </row>
    <row r="368" spans="5:5" x14ac:dyDescent="0.3">
      <c r="E368" s="97"/>
    </row>
    <row r="369" spans="5:5" x14ac:dyDescent="0.3">
      <c r="E369" s="97"/>
    </row>
    <row r="370" spans="5:5" x14ac:dyDescent="0.3">
      <c r="E370" s="97"/>
    </row>
    <row r="371" spans="5:5" x14ac:dyDescent="0.3">
      <c r="E371" s="97"/>
    </row>
    <row r="372" spans="5:5" x14ac:dyDescent="0.3">
      <c r="E372" s="97"/>
    </row>
    <row r="373" spans="5:5" x14ac:dyDescent="0.3">
      <c r="E373" s="97"/>
    </row>
    <row r="374" spans="5:5" x14ac:dyDescent="0.3">
      <c r="E374" s="97"/>
    </row>
    <row r="375" spans="5:5" x14ac:dyDescent="0.3">
      <c r="E375" s="97"/>
    </row>
    <row r="376" spans="5:5" x14ac:dyDescent="0.3">
      <c r="E376" s="97"/>
    </row>
    <row r="377" spans="5:5" x14ac:dyDescent="0.3">
      <c r="E377" s="97"/>
    </row>
    <row r="378" spans="5:5" x14ac:dyDescent="0.3">
      <c r="E378" s="97"/>
    </row>
    <row r="379" spans="5:5" x14ac:dyDescent="0.3">
      <c r="E379" s="97"/>
    </row>
    <row r="380" spans="5:5" x14ac:dyDescent="0.3">
      <c r="E380" s="97"/>
    </row>
    <row r="381" spans="5:5" x14ac:dyDescent="0.3">
      <c r="E381" s="97"/>
    </row>
    <row r="382" spans="5:5" x14ac:dyDescent="0.3">
      <c r="E382" s="97"/>
    </row>
    <row r="383" spans="5:5" x14ac:dyDescent="0.3">
      <c r="E383" s="97"/>
    </row>
    <row r="384" spans="5:5" x14ac:dyDescent="0.3">
      <c r="E384" s="97"/>
    </row>
    <row r="385" spans="5:5" x14ac:dyDescent="0.3">
      <c r="E385" s="97"/>
    </row>
    <row r="386" spans="5:5" x14ac:dyDescent="0.3">
      <c r="E386" s="97"/>
    </row>
    <row r="387" spans="5:5" x14ac:dyDescent="0.3">
      <c r="E387" s="97"/>
    </row>
    <row r="388" spans="5:5" x14ac:dyDescent="0.3">
      <c r="E388" s="97"/>
    </row>
    <row r="389" spans="5:5" x14ac:dyDescent="0.3">
      <c r="E389" s="97"/>
    </row>
    <row r="390" spans="5:5" x14ac:dyDescent="0.3">
      <c r="E390" s="97"/>
    </row>
    <row r="391" spans="5:5" x14ac:dyDescent="0.3">
      <c r="E391" s="97"/>
    </row>
    <row r="392" spans="5:5" x14ac:dyDescent="0.3">
      <c r="E392" s="97"/>
    </row>
    <row r="393" spans="5:5" x14ac:dyDescent="0.3">
      <c r="E393" s="97"/>
    </row>
    <row r="394" spans="5:5" x14ac:dyDescent="0.3">
      <c r="E394" s="97"/>
    </row>
    <row r="395" spans="5:5" x14ac:dyDescent="0.3">
      <c r="E395" s="97"/>
    </row>
    <row r="396" spans="5:5" x14ac:dyDescent="0.3">
      <c r="E396" s="97"/>
    </row>
    <row r="397" spans="5:5" x14ac:dyDescent="0.3">
      <c r="E397" s="97"/>
    </row>
    <row r="398" spans="5:5" x14ac:dyDescent="0.3">
      <c r="E398" s="97"/>
    </row>
    <row r="399" spans="5:5" x14ac:dyDescent="0.3">
      <c r="E399" s="97"/>
    </row>
    <row r="400" spans="5:5" x14ac:dyDescent="0.3">
      <c r="E400" s="97"/>
    </row>
    <row r="401" spans="5:5" x14ac:dyDescent="0.3">
      <c r="E401" s="97"/>
    </row>
    <row r="402" spans="5:5" x14ac:dyDescent="0.3">
      <c r="E402" s="97"/>
    </row>
    <row r="403" spans="5:5" x14ac:dyDescent="0.3">
      <c r="E403" s="97"/>
    </row>
  </sheetData>
  <sheetProtection algorithmName="SHA-512" hashValue="xy2MMftKGxoGDZmBOB+EWYlEA2XlpJkOz0/IG4UtXE9MEa98BE2R97plyOmc9qZ6IO5bxmJm14IgmzpNwaCQ3Q==" saltValue="4XK8CCGSSqTAoqV8+S8pvw==" spinCount="100000" sheet="1" objects="1" scenarios="1" selectLockedCells="1"/>
  <mergeCells count="5">
    <mergeCell ref="A1:E1"/>
    <mergeCell ref="A3:B3"/>
    <mergeCell ref="A14:B14"/>
    <mergeCell ref="A36:D36"/>
    <mergeCell ref="D25:D27"/>
  </mergeCell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27A9A05-D819-4E3C-81F5-499FF6FBB8AD}">
          <x14:formula1>
            <xm:f>Taxes!$F$1:$F$5</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FA42-7499-4743-B0E6-8FAC942D020C}">
  <dimension ref="A1:F29"/>
  <sheetViews>
    <sheetView workbookViewId="0">
      <selection activeCell="A2" sqref="A2"/>
    </sheetView>
  </sheetViews>
  <sheetFormatPr defaultRowHeight="14.5" x14ac:dyDescent="0.35"/>
  <cols>
    <col min="1" max="1" width="29.26953125" bestFit="1" customWidth="1"/>
    <col min="2" max="2" width="22" bestFit="1" customWidth="1"/>
    <col min="3" max="3" width="22" customWidth="1"/>
    <col min="4" max="4" width="14.08984375" customWidth="1"/>
    <col min="6" max="6" width="30.08984375" bestFit="1" customWidth="1"/>
  </cols>
  <sheetData>
    <row r="1" spans="1:6" ht="28" x14ac:dyDescent="0.35">
      <c r="A1" s="7" t="s">
        <v>49</v>
      </c>
      <c r="B1" s="7" t="s">
        <v>51</v>
      </c>
      <c r="C1" s="7" t="s">
        <v>52</v>
      </c>
      <c r="D1" s="7" t="s">
        <v>44</v>
      </c>
    </row>
    <row r="2" spans="1:6" x14ac:dyDescent="0.35">
      <c r="A2" s="8" t="s">
        <v>45</v>
      </c>
      <c r="B2" s="9">
        <v>0</v>
      </c>
      <c r="C2" s="9">
        <v>9875</v>
      </c>
      <c r="D2" s="10">
        <v>0.1</v>
      </c>
      <c r="F2" t="s">
        <v>45</v>
      </c>
    </row>
    <row r="3" spans="1:6" x14ac:dyDescent="0.35">
      <c r="A3" s="8" t="s">
        <v>45</v>
      </c>
      <c r="B3" s="9">
        <v>9876</v>
      </c>
      <c r="C3" s="9">
        <v>40125</v>
      </c>
      <c r="D3" s="10">
        <v>0.12</v>
      </c>
      <c r="F3" t="s">
        <v>46</v>
      </c>
    </row>
    <row r="4" spans="1:6" x14ac:dyDescent="0.35">
      <c r="A4" s="8" t="s">
        <v>45</v>
      </c>
      <c r="B4" s="9">
        <v>40126</v>
      </c>
      <c r="C4" s="9">
        <v>85525</v>
      </c>
      <c r="D4" s="10">
        <v>0.22</v>
      </c>
      <c r="F4" t="s">
        <v>47</v>
      </c>
    </row>
    <row r="5" spans="1:6" x14ac:dyDescent="0.35">
      <c r="A5" s="8" t="s">
        <v>45</v>
      </c>
      <c r="B5" s="9">
        <v>85526</v>
      </c>
      <c r="C5" s="9">
        <v>163300</v>
      </c>
      <c r="D5" s="10">
        <v>0.24</v>
      </c>
      <c r="F5" t="s">
        <v>48</v>
      </c>
    </row>
    <row r="6" spans="1:6" x14ac:dyDescent="0.35">
      <c r="A6" s="8" t="s">
        <v>45</v>
      </c>
      <c r="B6" s="9">
        <v>163301</v>
      </c>
      <c r="C6" s="9">
        <v>207350</v>
      </c>
      <c r="D6" s="10">
        <v>0.32</v>
      </c>
    </row>
    <row r="7" spans="1:6" x14ac:dyDescent="0.35">
      <c r="A7" s="8" t="s">
        <v>45</v>
      </c>
      <c r="B7" s="9">
        <v>207351</v>
      </c>
      <c r="C7" s="9">
        <v>518400</v>
      </c>
      <c r="D7" s="10">
        <v>0.35</v>
      </c>
    </row>
    <row r="8" spans="1:6" x14ac:dyDescent="0.35">
      <c r="A8" s="8" t="s">
        <v>45</v>
      </c>
      <c r="B8" s="9">
        <v>518401</v>
      </c>
      <c r="C8" s="9">
        <v>518401</v>
      </c>
      <c r="D8" s="10">
        <v>0.37</v>
      </c>
    </row>
    <row r="9" spans="1:6" x14ac:dyDescent="0.35">
      <c r="A9" s="8" t="s">
        <v>46</v>
      </c>
      <c r="B9" s="9">
        <v>0</v>
      </c>
      <c r="C9" s="9">
        <v>19750</v>
      </c>
      <c r="D9" s="10">
        <v>0.1</v>
      </c>
    </row>
    <row r="10" spans="1:6" x14ac:dyDescent="0.35">
      <c r="A10" s="8" t="s">
        <v>46</v>
      </c>
      <c r="B10" s="9">
        <v>19751</v>
      </c>
      <c r="C10" s="9">
        <v>80250</v>
      </c>
      <c r="D10" s="10">
        <v>0.12</v>
      </c>
    </row>
    <row r="11" spans="1:6" x14ac:dyDescent="0.35">
      <c r="A11" s="8" t="s">
        <v>46</v>
      </c>
      <c r="B11" s="9">
        <v>80251</v>
      </c>
      <c r="C11" s="9">
        <v>171050</v>
      </c>
      <c r="D11" s="10">
        <v>0.22</v>
      </c>
    </row>
    <row r="12" spans="1:6" x14ac:dyDescent="0.35">
      <c r="A12" s="8" t="s">
        <v>46</v>
      </c>
      <c r="B12" s="9">
        <v>171051</v>
      </c>
      <c r="C12" s="9">
        <v>326600</v>
      </c>
      <c r="D12" s="10">
        <v>0.24</v>
      </c>
    </row>
    <row r="13" spans="1:6" x14ac:dyDescent="0.35">
      <c r="A13" s="8" t="s">
        <v>46</v>
      </c>
      <c r="B13" s="9">
        <v>326601</v>
      </c>
      <c r="C13" s="9">
        <v>414700</v>
      </c>
      <c r="D13" s="10">
        <v>0.32</v>
      </c>
    </row>
    <row r="14" spans="1:6" x14ac:dyDescent="0.35">
      <c r="A14" s="8" t="s">
        <v>46</v>
      </c>
      <c r="B14" s="9">
        <v>414701</v>
      </c>
      <c r="C14" s="9">
        <v>622050</v>
      </c>
      <c r="D14" s="10">
        <v>0.35</v>
      </c>
    </row>
    <row r="15" spans="1:6" x14ac:dyDescent="0.35">
      <c r="A15" s="8" t="s">
        <v>46</v>
      </c>
      <c r="B15" s="9">
        <v>622051</v>
      </c>
      <c r="C15" s="9">
        <v>622051</v>
      </c>
      <c r="D15" s="10">
        <v>0.37</v>
      </c>
    </row>
    <row r="16" spans="1:6" x14ac:dyDescent="0.35">
      <c r="A16" s="8" t="s">
        <v>47</v>
      </c>
      <c r="B16" s="9">
        <v>0</v>
      </c>
      <c r="C16" s="9">
        <v>9875</v>
      </c>
      <c r="D16" s="10">
        <v>0.1</v>
      </c>
    </row>
    <row r="17" spans="1:4" x14ac:dyDescent="0.35">
      <c r="A17" s="8" t="s">
        <v>47</v>
      </c>
      <c r="B17" s="9">
        <v>9876</v>
      </c>
      <c r="C17" s="9">
        <v>40125</v>
      </c>
      <c r="D17" s="10">
        <v>0.12</v>
      </c>
    </row>
    <row r="18" spans="1:4" x14ac:dyDescent="0.35">
      <c r="A18" s="8" t="s">
        <v>47</v>
      </c>
      <c r="B18" s="9">
        <v>40126</v>
      </c>
      <c r="C18" s="9">
        <v>85525</v>
      </c>
      <c r="D18" s="10">
        <v>0.22</v>
      </c>
    </row>
    <row r="19" spans="1:4" x14ac:dyDescent="0.35">
      <c r="A19" s="8" t="s">
        <v>47</v>
      </c>
      <c r="B19" s="9">
        <v>85526</v>
      </c>
      <c r="C19" s="9">
        <v>163300</v>
      </c>
      <c r="D19" s="10">
        <v>0.24</v>
      </c>
    </row>
    <row r="20" spans="1:4" x14ac:dyDescent="0.35">
      <c r="A20" s="8" t="s">
        <v>47</v>
      </c>
      <c r="B20" s="9">
        <v>163301</v>
      </c>
      <c r="C20" s="9">
        <v>207350</v>
      </c>
      <c r="D20" s="10">
        <v>0.32</v>
      </c>
    </row>
    <row r="21" spans="1:4" x14ac:dyDescent="0.35">
      <c r="A21" s="8" t="s">
        <v>47</v>
      </c>
      <c r="B21" s="9">
        <v>207351</v>
      </c>
      <c r="C21" s="9">
        <v>311025</v>
      </c>
      <c r="D21" s="10">
        <v>0.35</v>
      </c>
    </row>
    <row r="22" spans="1:4" x14ac:dyDescent="0.35">
      <c r="A22" s="8" t="s">
        <v>47</v>
      </c>
      <c r="B22" s="9">
        <v>311026</v>
      </c>
      <c r="C22" s="9">
        <v>311026</v>
      </c>
      <c r="D22" s="10">
        <v>0.37</v>
      </c>
    </row>
    <row r="23" spans="1:4" x14ac:dyDescent="0.35">
      <c r="A23" s="8" t="s">
        <v>48</v>
      </c>
      <c r="B23" s="9">
        <v>0</v>
      </c>
      <c r="C23" s="9">
        <v>14100</v>
      </c>
      <c r="D23" s="10">
        <v>0.1</v>
      </c>
    </row>
    <row r="24" spans="1:4" x14ac:dyDescent="0.35">
      <c r="A24" s="8" t="s">
        <v>48</v>
      </c>
      <c r="B24" s="9">
        <v>14101</v>
      </c>
      <c r="C24" s="9">
        <v>53700</v>
      </c>
      <c r="D24" s="10">
        <v>0.12</v>
      </c>
    </row>
    <row r="25" spans="1:4" x14ac:dyDescent="0.35">
      <c r="A25" s="8" t="s">
        <v>48</v>
      </c>
      <c r="B25" s="9">
        <v>53701</v>
      </c>
      <c r="C25" s="9">
        <v>85500</v>
      </c>
      <c r="D25" s="10">
        <v>0.22</v>
      </c>
    </row>
    <row r="26" spans="1:4" x14ac:dyDescent="0.35">
      <c r="A26" s="8" t="s">
        <v>48</v>
      </c>
      <c r="B26" s="9">
        <v>85501</v>
      </c>
      <c r="C26" s="9">
        <v>163300</v>
      </c>
      <c r="D26" s="10">
        <v>0.24</v>
      </c>
    </row>
    <row r="27" spans="1:4" x14ac:dyDescent="0.35">
      <c r="A27" s="8" t="s">
        <v>48</v>
      </c>
      <c r="B27" s="9">
        <v>163301</v>
      </c>
      <c r="C27" s="9">
        <v>207350</v>
      </c>
      <c r="D27" s="10">
        <v>0.32</v>
      </c>
    </row>
    <row r="28" spans="1:4" x14ac:dyDescent="0.35">
      <c r="A28" s="8" t="s">
        <v>48</v>
      </c>
      <c r="B28" s="9">
        <v>207351</v>
      </c>
      <c r="C28" s="9">
        <v>518400</v>
      </c>
      <c r="D28" s="10">
        <v>0.35</v>
      </c>
    </row>
    <row r="29" spans="1:4" x14ac:dyDescent="0.35">
      <c r="A29" s="8" t="s">
        <v>48</v>
      </c>
      <c r="B29" s="9">
        <v>518401</v>
      </c>
      <c r="C29" s="9">
        <v>518401</v>
      </c>
      <c r="D29" s="10">
        <v>0.37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4C58-6027-404E-904E-FFB1C4665A19}">
  <dimension ref="A1:D11"/>
  <sheetViews>
    <sheetView workbookViewId="0">
      <selection activeCell="A2" sqref="A2"/>
    </sheetView>
  </sheetViews>
  <sheetFormatPr defaultColWidth="26.453125" defaultRowHeight="14.5" x14ac:dyDescent="0.35"/>
  <sheetData>
    <row r="1" spans="1:4" x14ac:dyDescent="0.35">
      <c r="A1" s="3" t="s">
        <v>39</v>
      </c>
      <c r="B1" s="3"/>
      <c r="C1" s="3"/>
      <c r="D1" s="3"/>
    </row>
    <row r="2" spans="1:4" x14ac:dyDescent="0.35">
      <c r="A2" s="2" t="s">
        <v>43</v>
      </c>
      <c r="B2" s="2" t="s">
        <v>40</v>
      </c>
      <c r="C2" s="2" t="s">
        <v>41</v>
      </c>
      <c r="D2" s="2" t="s">
        <v>42</v>
      </c>
    </row>
    <row r="3" spans="1:4" x14ac:dyDescent="0.35">
      <c r="A3" s="4">
        <v>0</v>
      </c>
      <c r="B3" s="4">
        <v>29</v>
      </c>
      <c r="C3" s="5">
        <v>3.3860000000000001E-3</v>
      </c>
      <c r="D3" s="5">
        <v>0</v>
      </c>
    </row>
    <row r="4" spans="1:4" x14ac:dyDescent="0.35">
      <c r="A4" s="4">
        <v>30</v>
      </c>
      <c r="B4" s="4">
        <v>34</v>
      </c>
      <c r="C4" s="5">
        <v>4.1000000000000003E-3</v>
      </c>
      <c r="D4" s="5">
        <v>0</v>
      </c>
    </row>
    <row r="5" spans="1:4" x14ac:dyDescent="0.35">
      <c r="A5" s="4">
        <v>35</v>
      </c>
      <c r="B5" s="4">
        <v>39</v>
      </c>
      <c r="C5" s="5">
        <v>4.6569999999999997E-3</v>
      </c>
      <c r="D5" s="5">
        <v>0</v>
      </c>
    </row>
    <row r="6" spans="1:4" x14ac:dyDescent="0.35">
      <c r="A6" s="4">
        <v>40</v>
      </c>
      <c r="B6" s="4">
        <v>44</v>
      </c>
      <c r="C6" s="5">
        <v>5.8570000000000002E-3</v>
      </c>
      <c r="D6" s="5">
        <v>0</v>
      </c>
    </row>
    <row r="7" spans="1:4" x14ac:dyDescent="0.35">
      <c r="A7" s="4">
        <v>45</v>
      </c>
      <c r="B7" s="4">
        <v>54</v>
      </c>
      <c r="C7" s="5">
        <v>6.7000000000000002E-3</v>
      </c>
      <c r="D7" s="5">
        <v>0</v>
      </c>
    </row>
    <row r="8" spans="1:4" x14ac:dyDescent="0.35">
      <c r="A8" s="4">
        <v>55</v>
      </c>
      <c r="B8" s="4">
        <v>59</v>
      </c>
      <c r="C8" s="5">
        <v>7.5430000000000002E-3</v>
      </c>
      <c r="D8" s="5">
        <v>0</v>
      </c>
    </row>
    <row r="9" spans="1:4" x14ac:dyDescent="0.35">
      <c r="A9" s="4">
        <v>60</v>
      </c>
      <c r="B9" s="4">
        <v>64</v>
      </c>
      <c r="C9" s="5">
        <v>8.2570000000000005E-3</v>
      </c>
      <c r="D9" s="5">
        <v>0</v>
      </c>
    </row>
    <row r="10" spans="1:4" x14ac:dyDescent="0.35">
      <c r="A10" s="4">
        <v>65</v>
      </c>
      <c r="B10" s="4">
        <v>69</v>
      </c>
      <c r="C10" s="5">
        <v>9.0430000000000007E-3</v>
      </c>
      <c r="D10" s="5">
        <v>0</v>
      </c>
    </row>
    <row r="11" spans="1:4" x14ac:dyDescent="0.35">
      <c r="A11" s="4">
        <v>70</v>
      </c>
      <c r="B11" s="4">
        <v>999</v>
      </c>
      <c r="C11" s="5">
        <v>1.0014E-2</v>
      </c>
      <c r="D11" s="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LTD Benefit Calculator</vt:lpstr>
      <vt:lpstr>Taxes</vt:lpstr>
      <vt:lpstr>Rates</vt:lpstr>
      <vt:lpstr>'LTD Benefit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Hatfield, Brad (WHQ)</dc:creator>
  <cp:lastModifiedBy>Hatfield, Brad (WHQ)</cp:lastModifiedBy>
  <dcterms:created xsi:type="dcterms:W3CDTF">2020-10-21T13:52:38Z</dcterms:created>
  <dcterms:modified xsi:type="dcterms:W3CDTF">2020-10-26T20:39:10Z</dcterms:modified>
</cp:coreProperties>
</file>